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conomics &amp; Analysis\Market Industry Analysis\Performance Data and Insights\PDI 2022\Content\Goatmeat\FINAL\"/>
    </mc:Choice>
  </mc:AlternateContent>
  <xr:revisionPtr revIDLastSave="0" documentId="13_ncr:1_{AAD9E1A3-9C54-430F-A4B0-7D04F680F59D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NLRS_Report_export_OTH (3)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2" l="1"/>
  <c r="G54" i="2"/>
  <c r="G52" i="2"/>
  <c r="G50" i="2"/>
  <c r="G48" i="2"/>
  <c r="G46" i="2"/>
  <c r="G44" i="2"/>
  <c r="G42" i="2"/>
  <c r="G40" i="2"/>
  <c r="G38" i="2"/>
  <c r="G36" i="2"/>
  <c r="G34" i="2"/>
  <c r="G32" i="2"/>
  <c r="G30" i="2"/>
  <c r="G28" i="2"/>
  <c r="C54" i="2"/>
  <c r="F54" i="2" s="1"/>
  <c r="B54" i="2"/>
  <c r="E54" i="2" s="1"/>
  <c r="C53" i="2"/>
  <c r="F53" i="2" s="1"/>
  <c r="B53" i="2"/>
  <c r="E53" i="2" s="1"/>
  <c r="C52" i="2"/>
  <c r="F52" i="2" s="1"/>
  <c r="B52" i="2"/>
  <c r="E52" i="2" s="1"/>
  <c r="C51" i="2"/>
  <c r="F51" i="2" s="1"/>
  <c r="B51" i="2"/>
  <c r="C50" i="2"/>
  <c r="F50" i="2" s="1"/>
  <c r="B50" i="2"/>
  <c r="E50" i="2" s="1"/>
  <c r="C49" i="2"/>
  <c r="F49" i="2" s="1"/>
  <c r="B49" i="2"/>
  <c r="E49" i="2" s="1"/>
  <c r="C48" i="2"/>
  <c r="F48" i="2" s="1"/>
  <c r="B48" i="2"/>
  <c r="E48" i="2" s="1"/>
  <c r="C47" i="2"/>
  <c r="F47" i="2" s="1"/>
  <c r="B47" i="2"/>
  <c r="E47" i="2" s="1"/>
  <c r="C46" i="2"/>
  <c r="F46" i="2" s="1"/>
  <c r="B46" i="2"/>
  <c r="E46" i="2" s="1"/>
  <c r="C45" i="2"/>
  <c r="F45" i="2" s="1"/>
  <c r="B45" i="2"/>
  <c r="E45" i="2" s="1"/>
  <c r="C44" i="2"/>
  <c r="F44" i="2" s="1"/>
  <c r="B44" i="2"/>
  <c r="E44" i="2" s="1"/>
  <c r="C43" i="2"/>
  <c r="F43" i="2" s="1"/>
  <c r="B43" i="2"/>
  <c r="E43" i="2" s="1"/>
  <c r="C42" i="2"/>
  <c r="F42" i="2" s="1"/>
  <c r="B42" i="2"/>
  <c r="E42" i="2" s="1"/>
  <c r="C41" i="2"/>
  <c r="F41" i="2" s="1"/>
  <c r="B41" i="2"/>
  <c r="E41" i="2" s="1"/>
  <c r="C40" i="2"/>
  <c r="F40" i="2" s="1"/>
  <c r="B40" i="2"/>
  <c r="E40" i="2" s="1"/>
  <c r="C39" i="2"/>
  <c r="F39" i="2" s="1"/>
  <c r="B39" i="2"/>
  <c r="E39" i="2" s="1"/>
  <c r="C38" i="2"/>
  <c r="F38" i="2" s="1"/>
  <c r="B38" i="2"/>
  <c r="E38" i="2" s="1"/>
  <c r="C37" i="2"/>
  <c r="F37" i="2" s="1"/>
  <c r="B37" i="2"/>
  <c r="E37" i="2" s="1"/>
  <c r="C36" i="2"/>
  <c r="F36" i="2" s="1"/>
  <c r="B36" i="2"/>
  <c r="E36" i="2" s="1"/>
  <c r="C35" i="2"/>
  <c r="F35" i="2" s="1"/>
  <c r="B35" i="2"/>
  <c r="E35" i="2" s="1"/>
  <c r="C34" i="2"/>
  <c r="F34" i="2" s="1"/>
  <c r="B34" i="2"/>
  <c r="E34" i="2" s="1"/>
  <c r="C33" i="2"/>
  <c r="F33" i="2" s="1"/>
  <c r="B33" i="2"/>
  <c r="E33" i="2" s="1"/>
  <c r="C32" i="2"/>
  <c r="F32" i="2" s="1"/>
  <c r="B32" i="2"/>
  <c r="E32" i="2" s="1"/>
  <c r="C31" i="2"/>
  <c r="F31" i="2" s="1"/>
  <c r="B31" i="2"/>
  <c r="E31" i="2" s="1"/>
  <c r="C30" i="2"/>
  <c r="F30" i="2" s="1"/>
  <c r="B30" i="2"/>
  <c r="E30" i="2" s="1"/>
  <c r="C29" i="2"/>
  <c r="F29" i="2" s="1"/>
  <c r="B29" i="2"/>
  <c r="E29" i="2" s="1"/>
  <c r="C28" i="2"/>
  <c r="F28" i="2" s="1"/>
  <c r="B28" i="2"/>
  <c r="E28" i="2" s="1"/>
  <c r="C27" i="2"/>
  <c r="F27" i="2" s="1"/>
  <c r="B27" i="2"/>
  <c r="E27" i="2" s="1"/>
  <c r="C26" i="2"/>
  <c r="F26" i="2" s="1"/>
  <c r="B26" i="2"/>
  <c r="E26" i="2" s="1"/>
  <c r="C25" i="2"/>
  <c r="B25" i="2"/>
  <c r="C24" i="2"/>
  <c r="B24" i="2"/>
  <c r="C23" i="2"/>
  <c r="B23" i="2"/>
  <c r="C22" i="2"/>
  <c r="B22" i="2"/>
  <c r="C21" i="2"/>
  <c r="B21" i="2"/>
  <c r="C20" i="2"/>
  <c r="B20" i="2"/>
  <c r="C19" i="2"/>
  <c r="B19" i="2"/>
  <c r="C18" i="2"/>
  <c r="B18" i="2"/>
  <c r="C17" i="2"/>
  <c r="B17" i="2"/>
  <c r="C16" i="2"/>
  <c r="B16" i="2"/>
  <c r="C15" i="2"/>
  <c r="B15" i="2"/>
  <c r="C14" i="2"/>
  <c r="B14" i="2"/>
  <c r="C13" i="2"/>
  <c r="B13" i="2"/>
  <c r="C12" i="2"/>
  <c r="B12" i="2"/>
  <c r="C11" i="2"/>
  <c r="B11" i="2"/>
  <c r="C10" i="2"/>
  <c r="B10" i="2"/>
  <c r="C9" i="2"/>
  <c r="B9" i="2"/>
  <c r="C8" i="2"/>
  <c r="B8" i="2"/>
  <c r="C7" i="2"/>
  <c r="B7" i="2"/>
  <c r="C6" i="2"/>
  <c r="B6" i="2"/>
  <c r="C5" i="2"/>
  <c r="B5" i="2"/>
  <c r="C4" i="2"/>
  <c r="B4" i="2"/>
  <c r="C3" i="2"/>
  <c r="B3" i="2"/>
  <c r="C2" i="2"/>
  <c r="B2" i="2"/>
  <c r="E51" i="2" l="1"/>
</calcChain>
</file>

<file path=xl/sharedStrings.xml><?xml version="1.0" encoding="utf-8"?>
<sst xmlns="http://schemas.openxmlformats.org/spreadsheetml/2006/main" count="234" uniqueCount="14">
  <si>
    <t>Data Supplied by National Livestock Reporting Service</t>
  </si>
  <si>
    <t xml:space="preserve">Please see terms of use here: https://www.mla.com.au/globalassets/mla-corporate/prices--markets/documents/minlrs-information-brochures-etc/mla-market-reports-data-and-information-terms-of-use.pdf </t>
  </si>
  <si>
    <t>Week Ending</t>
  </si>
  <si>
    <t>Average of AvgPrice</t>
  </si>
  <si>
    <t>Group</t>
  </si>
  <si>
    <t>Category</t>
  </si>
  <si>
    <t>Lamb</t>
  </si>
  <si>
    <t>Sheep</t>
  </si>
  <si>
    <t>Date</t>
  </si>
  <si>
    <t>Goat</t>
  </si>
  <si>
    <t>Lamb_Index</t>
  </si>
  <si>
    <t>Sheep_Index</t>
  </si>
  <si>
    <t>Goat_Index</t>
  </si>
  <si>
    <t>Source: Meat &amp; Livestock Australia (2022). Market Information Statistics Database. http://statistics.mla.com.au/Report/List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</si>
</sst>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22" fontId="0" fillId="0" borderId="0" xfId="0" applyNumberFormat="1"/>
    <xf numFmtId="4" fontId="0" fillId="0" borderId="0" xfId="0" applyNumberFormat="1"/>
    <xf numFmtId="14" fontId="0" fillId="0" borderId="0" xfId="0" applyNumberFormat="1"/>
    <xf numFmtId="0" fontId="0" fillId="0" borderId="10" xfId="0" applyBorder="1"/>
    <xf numFmtId="14" fontId="0" fillId="0" borderId="10" xfId="0" applyNumberFormat="1" applyBorder="1"/>
    <xf numFmtId="4" fontId="0" fillId="0" borderId="10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5"/>
  <sheetViews>
    <sheetView topLeftCell="A88" workbookViewId="0">
      <selection activeCell="C6" sqref="C6"/>
    </sheetView>
  </sheetViews>
  <sheetFormatPr defaultRowHeight="15" x14ac:dyDescent="0.25"/>
  <cols>
    <col min="1" max="1" width="15.140625" customWidth="1"/>
    <col min="2" max="2" width="17.28515625" bestFit="1" customWidth="1"/>
  </cols>
  <sheetData>
    <row r="1" spans="1:4" x14ac:dyDescent="0.25">
      <c r="A1" t="s">
        <v>0</v>
      </c>
    </row>
    <row r="3" spans="1:4" x14ac:dyDescent="0.25">
      <c r="A3" t="s">
        <v>1</v>
      </c>
    </row>
    <row r="5" spans="1:4" x14ac:dyDescent="0.25">
      <c r="A5" t="s">
        <v>2</v>
      </c>
      <c r="B5" t="s">
        <v>3</v>
      </c>
      <c r="C5" t="s">
        <v>4</v>
      </c>
      <c r="D5" t="s">
        <v>5</v>
      </c>
    </row>
    <row r="6" spans="1:4" x14ac:dyDescent="0.25">
      <c r="A6" s="1">
        <v>44204</v>
      </c>
      <c r="B6">
        <v>710.45</v>
      </c>
      <c r="C6" t="s">
        <v>6</v>
      </c>
      <c r="D6" t="s">
        <v>6</v>
      </c>
    </row>
    <row r="7" spans="1:4" x14ac:dyDescent="0.25">
      <c r="A7" s="1">
        <v>44204</v>
      </c>
      <c r="B7">
        <v>548.22</v>
      </c>
      <c r="C7" t="s">
        <v>7</v>
      </c>
      <c r="D7" t="s">
        <v>7</v>
      </c>
    </row>
    <row r="8" spans="1:4" x14ac:dyDescent="0.25">
      <c r="A8" s="1">
        <v>44211</v>
      </c>
      <c r="B8">
        <v>717.27</v>
      </c>
      <c r="C8" t="s">
        <v>6</v>
      </c>
      <c r="D8" t="s">
        <v>6</v>
      </c>
    </row>
    <row r="9" spans="1:4" x14ac:dyDescent="0.25">
      <c r="A9" s="1">
        <v>44211</v>
      </c>
      <c r="B9">
        <v>548.22</v>
      </c>
      <c r="C9" t="s">
        <v>7</v>
      </c>
      <c r="D9" t="s">
        <v>7</v>
      </c>
    </row>
    <row r="10" spans="1:4" x14ac:dyDescent="0.25">
      <c r="A10" s="1">
        <v>44218</v>
      </c>
      <c r="B10">
        <v>750.55</v>
      </c>
      <c r="C10" t="s">
        <v>6</v>
      </c>
      <c r="D10" t="s">
        <v>6</v>
      </c>
    </row>
    <row r="11" spans="1:4" x14ac:dyDescent="0.25">
      <c r="A11" s="1">
        <v>44218</v>
      </c>
      <c r="B11">
        <v>545.25</v>
      </c>
      <c r="C11" t="s">
        <v>7</v>
      </c>
      <c r="D11" t="s">
        <v>7</v>
      </c>
    </row>
    <row r="12" spans="1:4" x14ac:dyDescent="0.25">
      <c r="A12" s="1">
        <v>44225</v>
      </c>
      <c r="B12">
        <v>750.55</v>
      </c>
      <c r="C12" t="s">
        <v>6</v>
      </c>
      <c r="D12" t="s">
        <v>6</v>
      </c>
    </row>
    <row r="13" spans="1:4" x14ac:dyDescent="0.25">
      <c r="A13" s="1">
        <v>44225</v>
      </c>
      <c r="B13">
        <v>545.25</v>
      </c>
      <c r="C13" t="s">
        <v>7</v>
      </c>
      <c r="D13" t="s">
        <v>7</v>
      </c>
    </row>
    <row r="14" spans="1:4" x14ac:dyDescent="0.25">
      <c r="A14" s="1">
        <v>44232</v>
      </c>
      <c r="B14">
        <v>758.35</v>
      </c>
      <c r="C14" t="s">
        <v>6</v>
      </c>
      <c r="D14" t="s">
        <v>6</v>
      </c>
    </row>
    <row r="15" spans="1:4" x14ac:dyDescent="0.25">
      <c r="A15" s="1">
        <v>44232</v>
      </c>
      <c r="B15">
        <v>548.25</v>
      </c>
      <c r="C15" t="s">
        <v>7</v>
      </c>
      <c r="D15" t="s">
        <v>7</v>
      </c>
    </row>
    <row r="16" spans="1:4" x14ac:dyDescent="0.25">
      <c r="A16" s="1">
        <v>44239</v>
      </c>
      <c r="B16">
        <v>755.74</v>
      </c>
      <c r="C16" t="s">
        <v>6</v>
      </c>
      <c r="D16" t="s">
        <v>6</v>
      </c>
    </row>
    <row r="17" spans="1:4" x14ac:dyDescent="0.25">
      <c r="A17" s="1">
        <v>44239</v>
      </c>
      <c r="B17">
        <v>545.25</v>
      </c>
      <c r="C17" t="s">
        <v>7</v>
      </c>
      <c r="D17" t="s">
        <v>7</v>
      </c>
    </row>
    <row r="18" spans="1:4" x14ac:dyDescent="0.25">
      <c r="A18" s="1">
        <v>44246</v>
      </c>
      <c r="B18">
        <v>756.17</v>
      </c>
      <c r="C18" t="s">
        <v>6</v>
      </c>
      <c r="D18" t="s">
        <v>6</v>
      </c>
    </row>
    <row r="19" spans="1:4" x14ac:dyDescent="0.25">
      <c r="A19" s="1">
        <v>44246</v>
      </c>
      <c r="B19">
        <v>545.25</v>
      </c>
      <c r="C19" t="s">
        <v>7</v>
      </c>
      <c r="D19" t="s">
        <v>7</v>
      </c>
    </row>
    <row r="20" spans="1:4" x14ac:dyDescent="0.25">
      <c r="A20" s="1">
        <v>44253</v>
      </c>
      <c r="B20">
        <v>762</v>
      </c>
      <c r="C20" t="s">
        <v>6</v>
      </c>
      <c r="D20" t="s">
        <v>6</v>
      </c>
    </row>
    <row r="21" spans="1:4" x14ac:dyDescent="0.25">
      <c r="A21" s="1">
        <v>44253</v>
      </c>
      <c r="B21">
        <v>548.58000000000004</v>
      </c>
      <c r="C21" t="s">
        <v>7</v>
      </c>
      <c r="D21" t="s">
        <v>7</v>
      </c>
    </row>
    <row r="22" spans="1:4" x14ac:dyDescent="0.25">
      <c r="A22" s="1">
        <v>44260</v>
      </c>
      <c r="B22">
        <v>766.39</v>
      </c>
      <c r="C22" t="s">
        <v>6</v>
      </c>
      <c r="D22" t="s">
        <v>6</v>
      </c>
    </row>
    <row r="23" spans="1:4" x14ac:dyDescent="0.25">
      <c r="A23" s="1">
        <v>44260</v>
      </c>
      <c r="B23">
        <v>548.58000000000004</v>
      </c>
      <c r="C23" t="s">
        <v>7</v>
      </c>
      <c r="D23" t="s">
        <v>7</v>
      </c>
    </row>
    <row r="24" spans="1:4" x14ac:dyDescent="0.25">
      <c r="A24" s="1">
        <v>44267</v>
      </c>
      <c r="B24">
        <v>768.4</v>
      </c>
      <c r="C24" t="s">
        <v>6</v>
      </c>
      <c r="D24" t="s">
        <v>6</v>
      </c>
    </row>
    <row r="25" spans="1:4" x14ac:dyDescent="0.25">
      <c r="A25" s="1">
        <v>44267</v>
      </c>
      <c r="B25">
        <v>572.83000000000004</v>
      </c>
      <c r="C25" t="s">
        <v>7</v>
      </c>
      <c r="D25" t="s">
        <v>7</v>
      </c>
    </row>
    <row r="26" spans="1:4" x14ac:dyDescent="0.25">
      <c r="A26" s="1">
        <v>44274</v>
      </c>
      <c r="B26">
        <v>761.8</v>
      </c>
      <c r="C26" t="s">
        <v>6</v>
      </c>
      <c r="D26" t="s">
        <v>6</v>
      </c>
    </row>
    <row r="27" spans="1:4" x14ac:dyDescent="0.25">
      <c r="A27" s="1">
        <v>44274</v>
      </c>
      <c r="B27">
        <v>577.75</v>
      </c>
      <c r="C27" t="s">
        <v>7</v>
      </c>
      <c r="D27" t="s">
        <v>7</v>
      </c>
    </row>
    <row r="28" spans="1:4" x14ac:dyDescent="0.25">
      <c r="A28" s="1">
        <v>44281</v>
      </c>
      <c r="B28">
        <v>761.8</v>
      </c>
      <c r="C28" t="s">
        <v>6</v>
      </c>
      <c r="D28" t="s">
        <v>6</v>
      </c>
    </row>
    <row r="29" spans="1:4" x14ac:dyDescent="0.25">
      <c r="A29" s="1">
        <v>44281</v>
      </c>
      <c r="B29">
        <v>577.75</v>
      </c>
      <c r="C29" t="s">
        <v>7</v>
      </c>
      <c r="D29" t="s">
        <v>7</v>
      </c>
    </row>
    <row r="30" spans="1:4" x14ac:dyDescent="0.25">
      <c r="A30" s="1">
        <v>44288</v>
      </c>
      <c r="B30">
        <v>755.12</v>
      </c>
      <c r="C30" t="s">
        <v>6</v>
      </c>
      <c r="D30" t="s">
        <v>6</v>
      </c>
    </row>
    <row r="31" spans="1:4" x14ac:dyDescent="0.25">
      <c r="A31" s="1">
        <v>44288</v>
      </c>
      <c r="B31">
        <v>574</v>
      </c>
      <c r="C31" t="s">
        <v>7</v>
      </c>
      <c r="D31" t="s">
        <v>7</v>
      </c>
    </row>
    <row r="32" spans="1:4" x14ac:dyDescent="0.25">
      <c r="A32" s="1">
        <v>44295</v>
      </c>
      <c r="B32">
        <v>748.49</v>
      </c>
      <c r="C32" t="s">
        <v>6</v>
      </c>
      <c r="D32" t="s">
        <v>6</v>
      </c>
    </row>
    <row r="33" spans="1:4" x14ac:dyDescent="0.25">
      <c r="A33" s="1">
        <v>44295</v>
      </c>
      <c r="B33">
        <v>583.27</v>
      </c>
      <c r="C33" t="s">
        <v>7</v>
      </c>
      <c r="D33" t="s">
        <v>7</v>
      </c>
    </row>
    <row r="34" spans="1:4" x14ac:dyDescent="0.25">
      <c r="A34" s="1">
        <v>44302</v>
      </c>
      <c r="B34">
        <v>758.51</v>
      </c>
      <c r="C34" t="s">
        <v>6</v>
      </c>
      <c r="D34" t="s">
        <v>6</v>
      </c>
    </row>
    <row r="35" spans="1:4" x14ac:dyDescent="0.25">
      <c r="A35" s="1">
        <v>44302</v>
      </c>
      <c r="B35">
        <v>655.79</v>
      </c>
      <c r="C35" t="s">
        <v>7</v>
      </c>
      <c r="D35" t="s">
        <v>7</v>
      </c>
    </row>
    <row r="36" spans="1:4" x14ac:dyDescent="0.25">
      <c r="A36" s="1">
        <v>44309</v>
      </c>
      <c r="B36">
        <v>759.44</v>
      </c>
      <c r="C36" t="s">
        <v>6</v>
      </c>
      <c r="D36" t="s">
        <v>6</v>
      </c>
    </row>
    <row r="37" spans="1:4" x14ac:dyDescent="0.25">
      <c r="A37" s="1">
        <v>44309</v>
      </c>
      <c r="B37">
        <v>637.66999999999996</v>
      </c>
      <c r="C37" t="s">
        <v>7</v>
      </c>
      <c r="D37" t="s">
        <v>7</v>
      </c>
    </row>
    <row r="38" spans="1:4" x14ac:dyDescent="0.25">
      <c r="A38" s="1">
        <v>44316</v>
      </c>
      <c r="B38">
        <v>757.36</v>
      </c>
      <c r="C38" t="s">
        <v>6</v>
      </c>
      <c r="D38" t="s">
        <v>6</v>
      </c>
    </row>
    <row r="39" spans="1:4" x14ac:dyDescent="0.25">
      <c r="A39" s="1">
        <v>44316</v>
      </c>
      <c r="B39">
        <v>629.75</v>
      </c>
      <c r="C39" t="s">
        <v>7</v>
      </c>
      <c r="D39" t="s">
        <v>7</v>
      </c>
    </row>
    <row r="40" spans="1:4" x14ac:dyDescent="0.25">
      <c r="A40" s="1">
        <v>44323</v>
      </c>
      <c r="B40">
        <v>758.08</v>
      </c>
      <c r="C40" t="s">
        <v>6</v>
      </c>
      <c r="D40" t="s">
        <v>6</v>
      </c>
    </row>
    <row r="41" spans="1:4" x14ac:dyDescent="0.25">
      <c r="A41" s="1">
        <v>44323</v>
      </c>
      <c r="B41">
        <v>627.25</v>
      </c>
      <c r="C41" t="s">
        <v>7</v>
      </c>
      <c r="D41" t="s">
        <v>7</v>
      </c>
    </row>
    <row r="42" spans="1:4" x14ac:dyDescent="0.25">
      <c r="A42" s="1">
        <v>44330</v>
      </c>
      <c r="B42">
        <v>753.24</v>
      </c>
      <c r="C42" t="s">
        <v>6</v>
      </c>
      <c r="D42" t="s">
        <v>6</v>
      </c>
    </row>
    <row r="43" spans="1:4" x14ac:dyDescent="0.25">
      <c r="A43" s="1">
        <v>44330</v>
      </c>
      <c r="B43">
        <v>618.33000000000004</v>
      </c>
      <c r="C43" t="s">
        <v>7</v>
      </c>
      <c r="D43" t="s">
        <v>7</v>
      </c>
    </row>
    <row r="44" spans="1:4" x14ac:dyDescent="0.25">
      <c r="A44" s="1">
        <v>44337</v>
      </c>
      <c r="B44">
        <v>761.36</v>
      </c>
      <c r="C44" t="s">
        <v>6</v>
      </c>
      <c r="D44" t="s">
        <v>6</v>
      </c>
    </row>
    <row r="45" spans="1:4" x14ac:dyDescent="0.25">
      <c r="A45" s="1">
        <v>44337</v>
      </c>
      <c r="B45">
        <v>621.83000000000004</v>
      </c>
      <c r="C45" t="s">
        <v>7</v>
      </c>
      <c r="D45" t="s">
        <v>7</v>
      </c>
    </row>
    <row r="46" spans="1:4" x14ac:dyDescent="0.25">
      <c r="A46" s="1">
        <v>44344</v>
      </c>
      <c r="B46">
        <v>758.08</v>
      </c>
      <c r="C46" t="s">
        <v>6</v>
      </c>
      <c r="D46" t="s">
        <v>6</v>
      </c>
    </row>
    <row r="47" spans="1:4" x14ac:dyDescent="0.25">
      <c r="A47" s="1">
        <v>44344</v>
      </c>
      <c r="B47">
        <v>624.58000000000004</v>
      </c>
      <c r="C47" t="s">
        <v>7</v>
      </c>
      <c r="D47" t="s">
        <v>7</v>
      </c>
    </row>
    <row r="48" spans="1:4" x14ac:dyDescent="0.25">
      <c r="A48" s="1">
        <v>44351</v>
      </c>
      <c r="B48">
        <v>759.24</v>
      </c>
      <c r="C48" t="s">
        <v>6</v>
      </c>
      <c r="D48" t="s">
        <v>6</v>
      </c>
    </row>
    <row r="49" spans="1:4" x14ac:dyDescent="0.25">
      <c r="A49" s="1">
        <v>44351</v>
      </c>
      <c r="B49">
        <v>631.83000000000004</v>
      </c>
      <c r="C49" t="s">
        <v>7</v>
      </c>
      <c r="D49" t="s">
        <v>7</v>
      </c>
    </row>
    <row r="50" spans="1:4" x14ac:dyDescent="0.25">
      <c r="A50" s="1">
        <v>44358</v>
      </c>
      <c r="B50">
        <v>754.12</v>
      </c>
      <c r="C50" t="s">
        <v>6</v>
      </c>
      <c r="D50" t="s">
        <v>6</v>
      </c>
    </row>
    <row r="51" spans="1:4" x14ac:dyDescent="0.25">
      <c r="A51" s="1">
        <v>44358</v>
      </c>
      <c r="B51">
        <v>635.75</v>
      </c>
      <c r="C51" t="s">
        <v>7</v>
      </c>
      <c r="D51" t="s">
        <v>7</v>
      </c>
    </row>
    <row r="52" spans="1:4" x14ac:dyDescent="0.25">
      <c r="A52" s="1">
        <v>44365</v>
      </c>
      <c r="B52">
        <v>757</v>
      </c>
      <c r="C52" t="s">
        <v>6</v>
      </c>
      <c r="D52" t="s">
        <v>6</v>
      </c>
    </row>
    <row r="53" spans="1:4" x14ac:dyDescent="0.25">
      <c r="A53" s="1">
        <v>44365</v>
      </c>
      <c r="B53">
        <v>634.58000000000004</v>
      </c>
      <c r="C53" t="s">
        <v>7</v>
      </c>
      <c r="D53" t="s">
        <v>7</v>
      </c>
    </row>
    <row r="54" spans="1:4" x14ac:dyDescent="0.25">
      <c r="A54" s="1">
        <v>44372</v>
      </c>
      <c r="B54">
        <v>754.52</v>
      </c>
      <c r="C54" t="s">
        <v>6</v>
      </c>
      <c r="D54" t="s">
        <v>6</v>
      </c>
    </row>
    <row r="55" spans="1:4" x14ac:dyDescent="0.25">
      <c r="A55" s="1">
        <v>44372</v>
      </c>
      <c r="B55">
        <v>635</v>
      </c>
      <c r="C55" t="s">
        <v>7</v>
      </c>
      <c r="D55" t="s">
        <v>7</v>
      </c>
    </row>
    <row r="56" spans="1:4" x14ac:dyDescent="0.25">
      <c r="A56" s="1">
        <v>44379</v>
      </c>
      <c r="B56">
        <v>756.76</v>
      </c>
      <c r="C56" t="s">
        <v>6</v>
      </c>
      <c r="D56" t="s">
        <v>6</v>
      </c>
    </row>
    <row r="57" spans="1:4" x14ac:dyDescent="0.25">
      <c r="A57" s="1">
        <v>44379</v>
      </c>
      <c r="B57">
        <v>637.83000000000004</v>
      </c>
      <c r="C57" t="s">
        <v>7</v>
      </c>
      <c r="D57" t="s">
        <v>7</v>
      </c>
    </row>
    <row r="58" spans="1:4" x14ac:dyDescent="0.25">
      <c r="A58" s="1">
        <v>44386</v>
      </c>
      <c r="B58">
        <v>764.36</v>
      </c>
      <c r="C58" t="s">
        <v>6</v>
      </c>
      <c r="D58" t="s">
        <v>6</v>
      </c>
    </row>
    <row r="59" spans="1:4" x14ac:dyDescent="0.25">
      <c r="A59" s="1">
        <v>44386</v>
      </c>
      <c r="B59">
        <v>637.16999999999996</v>
      </c>
      <c r="C59" t="s">
        <v>7</v>
      </c>
      <c r="D59" t="s">
        <v>7</v>
      </c>
    </row>
    <row r="60" spans="1:4" x14ac:dyDescent="0.25">
      <c r="A60" s="1">
        <v>44393</v>
      </c>
      <c r="B60">
        <v>773.28</v>
      </c>
      <c r="C60" t="s">
        <v>6</v>
      </c>
      <c r="D60" t="s">
        <v>6</v>
      </c>
    </row>
    <row r="61" spans="1:4" x14ac:dyDescent="0.25">
      <c r="A61" s="1">
        <v>44393</v>
      </c>
      <c r="B61">
        <v>642.33000000000004</v>
      </c>
      <c r="C61" t="s">
        <v>7</v>
      </c>
      <c r="D61" t="s">
        <v>7</v>
      </c>
    </row>
    <row r="62" spans="1:4" x14ac:dyDescent="0.25">
      <c r="A62" s="1">
        <v>44400</v>
      </c>
      <c r="B62">
        <v>781.72</v>
      </c>
      <c r="C62" t="s">
        <v>6</v>
      </c>
      <c r="D62" t="s">
        <v>6</v>
      </c>
    </row>
    <row r="63" spans="1:4" x14ac:dyDescent="0.25">
      <c r="A63" s="1">
        <v>44400</v>
      </c>
      <c r="B63">
        <v>643.66999999999996</v>
      </c>
      <c r="C63" t="s">
        <v>7</v>
      </c>
      <c r="D63" t="s">
        <v>7</v>
      </c>
    </row>
    <row r="64" spans="1:4" x14ac:dyDescent="0.25">
      <c r="A64" s="1">
        <v>44407</v>
      </c>
      <c r="B64">
        <v>799.6</v>
      </c>
      <c r="C64" t="s">
        <v>6</v>
      </c>
      <c r="D64" t="s">
        <v>6</v>
      </c>
    </row>
    <row r="65" spans="1:4" x14ac:dyDescent="0.25">
      <c r="A65" s="1">
        <v>44407</v>
      </c>
      <c r="B65">
        <v>643.91999999999996</v>
      </c>
      <c r="C65" t="s">
        <v>7</v>
      </c>
      <c r="D65" t="s">
        <v>7</v>
      </c>
    </row>
    <row r="66" spans="1:4" x14ac:dyDescent="0.25">
      <c r="A66" s="1">
        <v>44414</v>
      </c>
      <c r="B66">
        <v>800.84</v>
      </c>
      <c r="C66" t="s">
        <v>6</v>
      </c>
      <c r="D66" t="s">
        <v>6</v>
      </c>
    </row>
    <row r="67" spans="1:4" x14ac:dyDescent="0.25">
      <c r="A67" s="1">
        <v>44414</v>
      </c>
      <c r="B67">
        <v>646.91999999999996</v>
      </c>
      <c r="C67" t="s">
        <v>7</v>
      </c>
      <c r="D67" t="s">
        <v>7</v>
      </c>
    </row>
    <row r="68" spans="1:4" x14ac:dyDescent="0.25">
      <c r="A68" s="1">
        <v>44421</v>
      </c>
      <c r="B68">
        <v>810.88</v>
      </c>
      <c r="C68" t="s">
        <v>6</v>
      </c>
      <c r="D68" t="s">
        <v>6</v>
      </c>
    </row>
    <row r="69" spans="1:4" x14ac:dyDescent="0.25">
      <c r="A69" s="1">
        <v>44421</v>
      </c>
      <c r="B69">
        <v>647.33000000000004</v>
      </c>
      <c r="C69" t="s">
        <v>7</v>
      </c>
      <c r="D69" t="s">
        <v>7</v>
      </c>
    </row>
    <row r="70" spans="1:4" x14ac:dyDescent="0.25">
      <c r="A70" s="1">
        <v>44428</v>
      </c>
      <c r="B70">
        <v>815.4</v>
      </c>
      <c r="C70" t="s">
        <v>6</v>
      </c>
      <c r="D70" t="s">
        <v>6</v>
      </c>
    </row>
    <row r="71" spans="1:4" x14ac:dyDescent="0.25">
      <c r="A71" s="1">
        <v>44428</v>
      </c>
      <c r="B71">
        <v>630.25</v>
      </c>
      <c r="C71" t="s">
        <v>7</v>
      </c>
      <c r="D71" t="s">
        <v>7</v>
      </c>
    </row>
    <row r="72" spans="1:4" x14ac:dyDescent="0.25">
      <c r="A72" s="1">
        <v>44435</v>
      </c>
      <c r="B72">
        <v>820.24</v>
      </c>
      <c r="C72" t="s">
        <v>6</v>
      </c>
      <c r="D72" t="s">
        <v>6</v>
      </c>
    </row>
    <row r="73" spans="1:4" x14ac:dyDescent="0.25">
      <c r="A73" s="1">
        <v>44435</v>
      </c>
      <c r="B73">
        <v>633</v>
      </c>
      <c r="C73" t="s">
        <v>7</v>
      </c>
      <c r="D73" t="s">
        <v>7</v>
      </c>
    </row>
    <row r="74" spans="1:4" x14ac:dyDescent="0.25">
      <c r="A74" s="1">
        <v>44442</v>
      </c>
      <c r="B74">
        <v>832.72</v>
      </c>
      <c r="C74" t="s">
        <v>6</v>
      </c>
      <c r="D74" t="s">
        <v>6</v>
      </c>
    </row>
    <row r="75" spans="1:4" x14ac:dyDescent="0.25">
      <c r="A75" s="1">
        <v>44442</v>
      </c>
      <c r="B75">
        <v>629</v>
      </c>
      <c r="C75" t="s">
        <v>7</v>
      </c>
      <c r="D75" t="s">
        <v>7</v>
      </c>
    </row>
    <row r="76" spans="1:4" x14ac:dyDescent="0.25">
      <c r="A76" s="1">
        <v>44449</v>
      </c>
      <c r="B76">
        <v>831</v>
      </c>
      <c r="C76" t="s">
        <v>6</v>
      </c>
      <c r="D76" t="s">
        <v>6</v>
      </c>
    </row>
    <row r="77" spans="1:4" x14ac:dyDescent="0.25">
      <c r="A77" s="1">
        <v>44449</v>
      </c>
      <c r="B77">
        <v>623.16999999999996</v>
      </c>
      <c r="C77" t="s">
        <v>7</v>
      </c>
      <c r="D77" t="s">
        <v>7</v>
      </c>
    </row>
    <row r="78" spans="1:4" x14ac:dyDescent="0.25">
      <c r="A78" s="1">
        <v>44456</v>
      </c>
      <c r="B78">
        <v>845.84</v>
      </c>
      <c r="C78" t="s">
        <v>6</v>
      </c>
      <c r="D78" t="s">
        <v>6</v>
      </c>
    </row>
    <row r="79" spans="1:4" x14ac:dyDescent="0.25">
      <c r="A79" s="1">
        <v>44456</v>
      </c>
      <c r="B79">
        <v>621.91999999999996</v>
      </c>
      <c r="C79" t="s">
        <v>7</v>
      </c>
      <c r="D79" t="s">
        <v>7</v>
      </c>
    </row>
    <row r="80" spans="1:4" x14ac:dyDescent="0.25">
      <c r="A80" s="1">
        <v>44463</v>
      </c>
      <c r="B80">
        <v>837.8</v>
      </c>
      <c r="C80" t="s">
        <v>6</v>
      </c>
      <c r="D80" t="s">
        <v>6</v>
      </c>
    </row>
    <row r="81" spans="1:4" x14ac:dyDescent="0.25">
      <c r="A81" s="1">
        <v>44463</v>
      </c>
      <c r="B81">
        <v>610.25</v>
      </c>
      <c r="C81" t="s">
        <v>7</v>
      </c>
      <c r="D81" t="s">
        <v>7</v>
      </c>
    </row>
    <row r="82" spans="1:4" x14ac:dyDescent="0.25">
      <c r="A82" s="1">
        <v>44470</v>
      </c>
      <c r="B82">
        <v>832</v>
      </c>
      <c r="C82" t="s">
        <v>6</v>
      </c>
      <c r="D82" t="s">
        <v>6</v>
      </c>
    </row>
    <row r="83" spans="1:4" x14ac:dyDescent="0.25">
      <c r="A83" s="1">
        <v>44470</v>
      </c>
      <c r="B83">
        <v>603.41999999999996</v>
      </c>
      <c r="C83" t="s">
        <v>7</v>
      </c>
      <c r="D83" t="s">
        <v>7</v>
      </c>
    </row>
    <row r="84" spans="1:4" x14ac:dyDescent="0.25">
      <c r="A84" s="1">
        <v>44477</v>
      </c>
      <c r="B84">
        <v>825.56</v>
      </c>
      <c r="C84" t="s">
        <v>6</v>
      </c>
      <c r="D84" t="s">
        <v>6</v>
      </c>
    </row>
    <row r="85" spans="1:4" x14ac:dyDescent="0.25">
      <c r="A85" s="1">
        <v>44477</v>
      </c>
      <c r="B85">
        <v>597.91999999999996</v>
      </c>
      <c r="C85" t="s">
        <v>7</v>
      </c>
      <c r="D85" t="s">
        <v>7</v>
      </c>
    </row>
    <row r="86" spans="1:4" x14ac:dyDescent="0.25">
      <c r="A86" s="1">
        <v>44484</v>
      </c>
      <c r="B86">
        <v>825.4</v>
      </c>
      <c r="C86" t="s">
        <v>6</v>
      </c>
      <c r="D86" t="s">
        <v>6</v>
      </c>
    </row>
    <row r="87" spans="1:4" x14ac:dyDescent="0.25">
      <c r="A87" s="1">
        <v>44484</v>
      </c>
      <c r="B87">
        <v>595.58000000000004</v>
      </c>
      <c r="C87" t="s">
        <v>7</v>
      </c>
      <c r="D87" t="s">
        <v>7</v>
      </c>
    </row>
    <row r="88" spans="1:4" x14ac:dyDescent="0.25">
      <c r="A88" s="1">
        <v>44491</v>
      </c>
      <c r="B88">
        <v>823.96</v>
      </c>
      <c r="C88" t="s">
        <v>6</v>
      </c>
      <c r="D88" t="s">
        <v>6</v>
      </c>
    </row>
    <row r="89" spans="1:4" x14ac:dyDescent="0.25">
      <c r="A89" s="1">
        <v>44491</v>
      </c>
      <c r="B89">
        <v>601.44000000000005</v>
      </c>
      <c r="C89" t="s">
        <v>7</v>
      </c>
      <c r="D89" t="s">
        <v>7</v>
      </c>
    </row>
    <row r="90" spans="1:4" x14ac:dyDescent="0.25">
      <c r="A90" s="1">
        <v>44498</v>
      </c>
      <c r="B90">
        <v>816.13</v>
      </c>
      <c r="C90" t="s">
        <v>6</v>
      </c>
      <c r="D90" t="s">
        <v>6</v>
      </c>
    </row>
    <row r="91" spans="1:4" x14ac:dyDescent="0.25">
      <c r="A91" s="1">
        <v>44498</v>
      </c>
      <c r="B91">
        <v>595.07000000000005</v>
      </c>
      <c r="C91" t="s">
        <v>7</v>
      </c>
      <c r="D91" t="s">
        <v>7</v>
      </c>
    </row>
    <row r="92" spans="1:4" x14ac:dyDescent="0.25">
      <c r="A92" s="1">
        <v>44505</v>
      </c>
      <c r="B92">
        <v>792.59</v>
      </c>
      <c r="C92" t="s">
        <v>6</v>
      </c>
      <c r="D92" t="s">
        <v>6</v>
      </c>
    </row>
    <row r="93" spans="1:4" x14ac:dyDescent="0.25">
      <c r="A93" s="1">
        <v>44505</v>
      </c>
      <c r="B93">
        <v>592</v>
      </c>
      <c r="C93" t="s">
        <v>7</v>
      </c>
      <c r="D93" t="s">
        <v>7</v>
      </c>
    </row>
    <row r="94" spans="1:4" x14ac:dyDescent="0.25">
      <c r="A94" s="1">
        <v>44512</v>
      </c>
      <c r="B94">
        <v>784.96</v>
      </c>
      <c r="C94" t="s">
        <v>6</v>
      </c>
      <c r="D94" t="s">
        <v>6</v>
      </c>
    </row>
    <row r="95" spans="1:4" x14ac:dyDescent="0.25">
      <c r="A95" s="1">
        <v>44512</v>
      </c>
      <c r="B95">
        <v>586.78</v>
      </c>
      <c r="C95" t="s">
        <v>7</v>
      </c>
      <c r="D95" t="s">
        <v>7</v>
      </c>
    </row>
    <row r="96" spans="1:4" x14ac:dyDescent="0.25">
      <c r="A96" s="1">
        <v>44519</v>
      </c>
      <c r="B96">
        <v>795.64</v>
      </c>
      <c r="C96" t="s">
        <v>6</v>
      </c>
      <c r="D96" t="s">
        <v>6</v>
      </c>
    </row>
    <row r="97" spans="1:4" x14ac:dyDescent="0.25">
      <c r="A97" s="1">
        <v>44519</v>
      </c>
      <c r="B97">
        <v>589.89</v>
      </c>
      <c r="C97" t="s">
        <v>7</v>
      </c>
      <c r="D97" t="s">
        <v>7</v>
      </c>
    </row>
    <row r="98" spans="1:4" x14ac:dyDescent="0.25">
      <c r="A98" s="1">
        <v>44526</v>
      </c>
      <c r="B98">
        <v>796</v>
      </c>
      <c r="C98" t="s">
        <v>6</v>
      </c>
      <c r="D98" t="s">
        <v>6</v>
      </c>
    </row>
    <row r="99" spans="1:4" x14ac:dyDescent="0.25">
      <c r="A99" s="1">
        <v>44526</v>
      </c>
      <c r="B99">
        <v>592.66999999999996</v>
      </c>
      <c r="C99" t="s">
        <v>7</v>
      </c>
      <c r="D99" t="s">
        <v>7</v>
      </c>
    </row>
    <row r="100" spans="1:4" x14ac:dyDescent="0.25">
      <c r="A100" s="1">
        <v>44533</v>
      </c>
      <c r="B100">
        <v>797.64</v>
      </c>
      <c r="C100" t="s">
        <v>6</v>
      </c>
      <c r="D100" t="s">
        <v>6</v>
      </c>
    </row>
    <row r="101" spans="1:4" x14ac:dyDescent="0.25">
      <c r="A101" s="1">
        <v>44533</v>
      </c>
      <c r="B101">
        <v>595</v>
      </c>
      <c r="C101" t="s">
        <v>7</v>
      </c>
      <c r="D101" t="s">
        <v>7</v>
      </c>
    </row>
    <row r="102" spans="1:4" x14ac:dyDescent="0.25">
      <c r="A102" s="1">
        <v>44540</v>
      </c>
      <c r="B102">
        <v>800.08</v>
      </c>
      <c r="C102" t="s">
        <v>6</v>
      </c>
      <c r="D102" t="s">
        <v>6</v>
      </c>
    </row>
    <row r="103" spans="1:4" x14ac:dyDescent="0.25">
      <c r="A103" s="1">
        <v>44540</v>
      </c>
      <c r="B103">
        <v>599</v>
      </c>
      <c r="C103" t="s">
        <v>7</v>
      </c>
      <c r="D103" t="s">
        <v>7</v>
      </c>
    </row>
    <row r="104" spans="1:4" x14ac:dyDescent="0.25">
      <c r="A104" s="1">
        <v>44547</v>
      </c>
      <c r="B104">
        <v>801</v>
      </c>
      <c r="C104" t="s">
        <v>6</v>
      </c>
      <c r="D104" t="s">
        <v>6</v>
      </c>
    </row>
    <row r="105" spans="1:4" x14ac:dyDescent="0.25">
      <c r="A105" s="1">
        <v>44547</v>
      </c>
      <c r="B105">
        <v>599</v>
      </c>
      <c r="C105" t="s">
        <v>7</v>
      </c>
      <c r="D105" t="s">
        <v>7</v>
      </c>
    </row>
    <row r="106" spans="1:4" x14ac:dyDescent="0.25">
      <c r="A106" s="1">
        <v>44652</v>
      </c>
      <c r="B106">
        <v>775.13</v>
      </c>
      <c r="C106" t="s">
        <v>6</v>
      </c>
      <c r="D106" t="s">
        <v>6</v>
      </c>
    </row>
    <row r="107" spans="1:4" x14ac:dyDescent="0.25">
      <c r="A107" s="1">
        <v>44652</v>
      </c>
      <c r="B107">
        <v>530</v>
      </c>
      <c r="C107" t="s">
        <v>7</v>
      </c>
      <c r="D107" t="s">
        <v>7</v>
      </c>
    </row>
    <row r="108" spans="1:4" x14ac:dyDescent="0.25">
      <c r="A108" s="1">
        <v>44682</v>
      </c>
      <c r="B108">
        <v>776.5</v>
      </c>
      <c r="C108" t="s">
        <v>6</v>
      </c>
      <c r="D108" t="s">
        <v>6</v>
      </c>
    </row>
    <row r="109" spans="1:4" x14ac:dyDescent="0.25">
      <c r="A109" s="1">
        <v>44682</v>
      </c>
      <c r="B109">
        <v>524.66999999999996</v>
      </c>
      <c r="C109" t="s">
        <v>7</v>
      </c>
      <c r="D109" t="s">
        <v>7</v>
      </c>
    </row>
    <row r="110" spans="1:4" x14ac:dyDescent="0.25">
      <c r="A110" s="1">
        <v>44713</v>
      </c>
      <c r="B110">
        <v>776.92</v>
      </c>
      <c r="C110" t="s">
        <v>6</v>
      </c>
      <c r="D110" t="s">
        <v>6</v>
      </c>
    </row>
    <row r="111" spans="1:4" x14ac:dyDescent="0.25">
      <c r="A111" s="1">
        <v>44713</v>
      </c>
      <c r="B111">
        <v>504.67</v>
      </c>
      <c r="C111" t="s">
        <v>7</v>
      </c>
      <c r="D111" t="s">
        <v>7</v>
      </c>
    </row>
    <row r="112" spans="1:4" x14ac:dyDescent="0.25">
      <c r="A112" s="1">
        <v>44743</v>
      </c>
      <c r="B112">
        <v>770.83</v>
      </c>
      <c r="C112" t="s">
        <v>6</v>
      </c>
      <c r="D112" t="s">
        <v>6</v>
      </c>
    </row>
    <row r="113" spans="1:4" x14ac:dyDescent="0.25">
      <c r="A113" s="1">
        <v>44743</v>
      </c>
      <c r="B113">
        <v>504.67</v>
      </c>
      <c r="C113" t="s">
        <v>7</v>
      </c>
      <c r="D113" t="s">
        <v>7</v>
      </c>
    </row>
    <row r="114" spans="1:4" x14ac:dyDescent="0.25">
      <c r="A114" s="1">
        <v>44774</v>
      </c>
      <c r="B114">
        <v>747.25</v>
      </c>
      <c r="C114" t="s">
        <v>6</v>
      </c>
      <c r="D114" t="s">
        <v>6</v>
      </c>
    </row>
    <row r="115" spans="1:4" x14ac:dyDescent="0.25">
      <c r="A115" s="1">
        <v>44774</v>
      </c>
      <c r="B115">
        <v>482</v>
      </c>
      <c r="C115" t="s">
        <v>7</v>
      </c>
      <c r="D115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7"/>
  <sheetViews>
    <sheetView tabSelected="1" topLeftCell="A52" workbookViewId="0">
      <selection activeCell="A57" sqref="A57"/>
    </sheetView>
  </sheetViews>
  <sheetFormatPr defaultRowHeight="15" x14ac:dyDescent="0.25"/>
  <cols>
    <col min="1" max="1" width="10.5703125" bestFit="1" customWidth="1"/>
  </cols>
  <sheetData>
    <row r="1" spans="1:7" x14ac:dyDescent="0.25">
      <c r="A1" s="4" t="s">
        <v>8</v>
      </c>
      <c r="B1" s="4" t="s">
        <v>6</v>
      </c>
      <c r="C1" s="4" t="s">
        <v>7</v>
      </c>
      <c r="D1" s="4" t="s">
        <v>9</v>
      </c>
      <c r="E1" s="4" t="s">
        <v>10</v>
      </c>
      <c r="F1" s="4" t="s">
        <v>11</v>
      </c>
      <c r="G1" s="4" t="s">
        <v>12</v>
      </c>
    </row>
    <row r="2" spans="1:7" x14ac:dyDescent="0.25">
      <c r="A2" s="5">
        <v>44204</v>
      </c>
      <c r="B2" s="6">
        <f>+SUMIFS('NLRS_Report_export_OTH (3)'!$B$6:$B$115,'NLRS_Report_export_OTH (3)'!$A$6:$A$115,Sheet1!$A2,'NLRS_Report_export_OTH (3)'!$C$6:$C$115,Sheet1!B$1)</f>
        <v>710.45</v>
      </c>
      <c r="C2" s="6">
        <f>+SUMIFS('NLRS_Report_export_OTH (3)'!$B$6:$B$115,'NLRS_Report_export_OTH (3)'!$A$6:$A$115,Sheet1!$A2,'NLRS_Report_export_OTH (3)'!$C$6:$C$115,Sheet1!C$1)</f>
        <v>548.22</v>
      </c>
      <c r="D2" s="4">
        <v>805</v>
      </c>
      <c r="E2" s="4"/>
      <c r="F2" s="4"/>
      <c r="G2" s="4"/>
    </row>
    <row r="3" spans="1:7" x14ac:dyDescent="0.25">
      <c r="A3" s="5">
        <v>44211</v>
      </c>
      <c r="B3" s="6">
        <f>+SUMIFS('NLRS_Report_export_OTH (3)'!$B$6:$B$115,'NLRS_Report_export_OTH (3)'!$A$6:$A$115,Sheet1!$A3,'NLRS_Report_export_OTH (3)'!$C$6:$C$115,Sheet1!B$1)</f>
        <v>717.27</v>
      </c>
      <c r="C3" s="6">
        <f>+SUMIFS('NLRS_Report_export_OTH (3)'!$B$6:$B$115,'NLRS_Report_export_OTH (3)'!$A$6:$A$115,Sheet1!$A3,'NLRS_Report_export_OTH (3)'!$C$6:$C$115,Sheet1!C$1)</f>
        <v>548.22</v>
      </c>
      <c r="D3" s="4"/>
      <c r="E3" s="4"/>
      <c r="F3" s="4"/>
      <c r="G3" s="4"/>
    </row>
    <row r="4" spans="1:7" x14ac:dyDescent="0.25">
      <c r="A4" s="5">
        <v>44218</v>
      </c>
      <c r="B4" s="6">
        <f>+SUMIFS('NLRS_Report_export_OTH (3)'!$B$6:$B$115,'NLRS_Report_export_OTH (3)'!$A$6:$A$115,Sheet1!$A4,'NLRS_Report_export_OTH (3)'!$C$6:$C$115,Sheet1!B$1)</f>
        <v>750.55</v>
      </c>
      <c r="C4" s="6">
        <f>+SUMIFS('NLRS_Report_export_OTH (3)'!$B$6:$B$115,'NLRS_Report_export_OTH (3)'!$A$6:$A$115,Sheet1!$A4,'NLRS_Report_export_OTH (3)'!$C$6:$C$115,Sheet1!C$1)</f>
        <v>545.25</v>
      </c>
      <c r="D4" s="4">
        <v>805</v>
      </c>
      <c r="E4" s="4"/>
      <c r="F4" s="4"/>
      <c r="G4" s="4"/>
    </row>
    <row r="5" spans="1:7" x14ac:dyDescent="0.25">
      <c r="A5" s="5">
        <v>44225</v>
      </c>
      <c r="B5" s="6">
        <f>+SUMIFS('NLRS_Report_export_OTH (3)'!$B$6:$B$115,'NLRS_Report_export_OTH (3)'!$A$6:$A$115,Sheet1!$A5,'NLRS_Report_export_OTH (3)'!$C$6:$C$115,Sheet1!B$1)</f>
        <v>750.55</v>
      </c>
      <c r="C5" s="6">
        <f>+SUMIFS('NLRS_Report_export_OTH (3)'!$B$6:$B$115,'NLRS_Report_export_OTH (3)'!$A$6:$A$115,Sheet1!$A5,'NLRS_Report_export_OTH (3)'!$C$6:$C$115,Sheet1!C$1)</f>
        <v>545.25</v>
      </c>
      <c r="D5" s="4"/>
      <c r="E5" s="4"/>
      <c r="F5" s="4"/>
      <c r="G5" s="4"/>
    </row>
    <row r="6" spans="1:7" x14ac:dyDescent="0.25">
      <c r="A6" s="5">
        <v>44232</v>
      </c>
      <c r="B6" s="6">
        <f>+SUMIFS('NLRS_Report_export_OTH (3)'!$B$6:$B$115,'NLRS_Report_export_OTH (3)'!$A$6:$A$115,Sheet1!$A6,'NLRS_Report_export_OTH (3)'!$C$6:$C$115,Sheet1!B$1)</f>
        <v>758.35</v>
      </c>
      <c r="C6" s="6">
        <f>+SUMIFS('NLRS_Report_export_OTH (3)'!$B$6:$B$115,'NLRS_Report_export_OTH (3)'!$A$6:$A$115,Sheet1!$A6,'NLRS_Report_export_OTH (3)'!$C$6:$C$115,Sheet1!C$1)</f>
        <v>548.25</v>
      </c>
      <c r="D6" s="4">
        <v>813</v>
      </c>
      <c r="E6" s="4"/>
      <c r="F6" s="4"/>
      <c r="G6" s="4"/>
    </row>
    <row r="7" spans="1:7" x14ac:dyDescent="0.25">
      <c r="A7" s="5">
        <v>44239</v>
      </c>
      <c r="B7" s="6">
        <f>+SUMIFS('NLRS_Report_export_OTH (3)'!$B$6:$B$115,'NLRS_Report_export_OTH (3)'!$A$6:$A$115,Sheet1!$A7,'NLRS_Report_export_OTH (3)'!$C$6:$C$115,Sheet1!B$1)</f>
        <v>755.74</v>
      </c>
      <c r="C7" s="6">
        <f>+SUMIFS('NLRS_Report_export_OTH (3)'!$B$6:$B$115,'NLRS_Report_export_OTH (3)'!$A$6:$A$115,Sheet1!$A7,'NLRS_Report_export_OTH (3)'!$C$6:$C$115,Sheet1!C$1)</f>
        <v>545.25</v>
      </c>
      <c r="D7" s="4"/>
      <c r="E7" s="4"/>
      <c r="F7" s="4"/>
      <c r="G7" s="4"/>
    </row>
    <row r="8" spans="1:7" x14ac:dyDescent="0.25">
      <c r="A8" s="5">
        <v>44246</v>
      </c>
      <c r="B8" s="6">
        <f>+SUMIFS('NLRS_Report_export_OTH (3)'!$B$6:$B$115,'NLRS_Report_export_OTH (3)'!$A$6:$A$115,Sheet1!$A8,'NLRS_Report_export_OTH (3)'!$C$6:$C$115,Sheet1!B$1)</f>
        <v>756.17</v>
      </c>
      <c r="C8" s="6">
        <f>+SUMIFS('NLRS_Report_export_OTH (3)'!$B$6:$B$115,'NLRS_Report_export_OTH (3)'!$A$6:$A$115,Sheet1!$A8,'NLRS_Report_export_OTH (3)'!$C$6:$C$115,Sheet1!C$1)</f>
        <v>545.25</v>
      </c>
      <c r="D8" s="4">
        <v>813</v>
      </c>
      <c r="E8" s="4"/>
      <c r="F8" s="4"/>
      <c r="G8" s="4"/>
    </row>
    <row r="9" spans="1:7" x14ac:dyDescent="0.25">
      <c r="A9" s="5">
        <v>44253</v>
      </c>
      <c r="B9" s="6">
        <f>+SUMIFS('NLRS_Report_export_OTH (3)'!$B$6:$B$115,'NLRS_Report_export_OTH (3)'!$A$6:$A$115,Sheet1!$A9,'NLRS_Report_export_OTH (3)'!$C$6:$C$115,Sheet1!B$1)</f>
        <v>762</v>
      </c>
      <c r="C9" s="6">
        <f>+SUMIFS('NLRS_Report_export_OTH (3)'!$B$6:$B$115,'NLRS_Report_export_OTH (3)'!$A$6:$A$115,Sheet1!$A9,'NLRS_Report_export_OTH (3)'!$C$6:$C$115,Sheet1!C$1)</f>
        <v>548.58000000000004</v>
      </c>
      <c r="D9" s="4"/>
      <c r="E9" s="4"/>
      <c r="F9" s="4"/>
      <c r="G9" s="4"/>
    </row>
    <row r="10" spans="1:7" x14ac:dyDescent="0.25">
      <c r="A10" s="5">
        <v>44260</v>
      </c>
      <c r="B10" s="6">
        <f>+SUMIFS('NLRS_Report_export_OTH (3)'!$B$6:$B$115,'NLRS_Report_export_OTH (3)'!$A$6:$A$115,Sheet1!$A10,'NLRS_Report_export_OTH (3)'!$C$6:$C$115,Sheet1!B$1)</f>
        <v>766.39</v>
      </c>
      <c r="C10" s="6">
        <f>+SUMIFS('NLRS_Report_export_OTH (3)'!$B$6:$B$115,'NLRS_Report_export_OTH (3)'!$A$6:$A$115,Sheet1!$A10,'NLRS_Report_export_OTH (3)'!$C$6:$C$115,Sheet1!C$1)</f>
        <v>548.58000000000004</v>
      </c>
      <c r="D10" s="4">
        <v>813</v>
      </c>
      <c r="E10" s="4"/>
      <c r="F10" s="4"/>
      <c r="G10" s="4"/>
    </row>
    <row r="11" spans="1:7" x14ac:dyDescent="0.25">
      <c r="A11" s="5">
        <v>44267</v>
      </c>
      <c r="B11" s="6">
        <f>+SUMIFS('NLRS_Report_export_OTH (3)'!$B$6:$B$115,'NLRS_Report_export_OTH (3)'!$A$6:$A$115,Sheet1!$A11,'NLRS_Report_export_OTH (3)'!$C$6:$C$115,Sheet1!B$1)</f>
        <v>768.4</v>
      </c>
      <c r="C11" s="6">
        <f>+SUMIFS('NLRS_Report_export_OTH (3)'!$B$6:$B$115,'NLRS_Report_export_OTH (3)'!$A$6:$A$115,Sheet1!$A11,'NLRS_Report_export_OTH (3)'!$C$6:$C$115,Sheet1!C$1)</f>
        <v>572.83000000000004</v>
      </c>
      <c r="D11" s="4"/>
      <c r="E11" s="4"/>
      <c r="F11" s="4"/>
      <c r="G11" s="4"/>
    </row>
    <row r="12" spans="1:7" x14ac:dyDescent="0.25">
      <c r="A12" s="5">
        <v>44274</v>
      </c>
      <c r="B12" s="6">
        <f>+SUMIFS('NLRS_Report_export_OTH (3)'!$B$6:$B$115,'NLRS_Report_export_OTH (3)'!$A$6:$A$115,Sheet1!$A12,'NLRS_Report_export_OTH (3)'!$C$6:$C$115,Sheet1!B$1)</f>
        <v>761.8</v>
      </c>
      <c r="C12" s="6">
        <f>+SUMIFS('NLRS_Report_export_OTH (3)'!$B$6:$B$115,'NLRS_Report_export_OTH (3)'!$A$6:$A$115,Sheet1!$A12,'NLRS_Report_export_OTH (3)'!$C$6:$C$115,Sheet1!C$1)</f>
        <v>577.75</v>
      </c>
      <c r="D12" s="4">
        <v>815</v>
      </c>
      <c r="E12" s="4"/>
      <c r="F12" s="4"/>
      <c r="G12" s="4"/>
    </row>
    <row r="13" spans="1:7" x14ac:dyDescent="0.25">
      <c r="A13" s="5">
        <v>44281</v>
      </c>
      <c r="B13" s="6">
        <f>+SUMIFS('NLRS_Report_export_OTH (3)'!$B$6:$B$115,'NLRS_Report_export_OTH (3)'!$A$6:$A$115,Sheet1!$A13,'NLRS_Report_export_OTH (3)'!$C$6:$C$115,Sheet1!B$1)</f>
        <v>761.8</v>
      </c>
      <c r="C13" s="6">
        <f>+SUMIFS('NLRS_Report_export_OTH (3)'!$B$6:$B$115,'NLRS_Report_export_OTH (3)'!$A$6:$A$115,Sheet1!$A13,'NLRS_Report_export_OTH (3)'!$C$6:$C$115,Sheet1!C$1)</f>
        <v>577.75</v>
      </c>
      <c r="D13" s="4"/>
      <c r="E13" s="4"/>
      <c r="F13" s="4"/>
      <c r="G13" s="4"/>
    </row>
    <row r="14" spans="1:7" x14ac:dyDescent="0.25">
      <c r="A14" s="5">
        <v>44288</v>
      </c>
      <c r="B14" s="6">
        <f>+SUMIFS('NLRS_Report_export_OTH (3)'!$B$6:$B$115,'NLRS_Report_export_OTH (3)'!$A$6:$A$115,Sheet1!$A14,'NLRS_Report_export_OTH (3)'!$C$6:$C$115,Sheet1!B$1)</f>
        <v>755.12</v>
      </c>
      <c r="C14" s="6">
        <f>+SUMIFS('NLRS_Report_export_OTH (3)'!$B$6:$B$115,'NLRS_Report_export_OTH (3)'!$A$6:$A$115,Sheet1!$A14,'NLRS_Report_export_OTH (3)'!$C$6:$C$115,Sheet1!C$1)</f>
        <v>574</v>
      </c>
      <c r="D14" s="4"/>
      <c r="E14" s="4"/>
      <c r="F14" s="4"/>
      <c r="G14" s="4"/>
    </row>
    <row r="15" spans="1:7" x14ac:dyDescent="0.25">
      <c r="A15" s="5">
        <v>44295</v>
      </c>
      <c r="B15" s="6">
        <f>+SUMIFS('NLRS_Report_export_OTH (3)'!$B$6:$B$115,'NLRS_Report_export_OTH (3)'!$A$6:$A$115,Sheet1!$A15,'NLRS_Report_export_OTH (3)'!$C$6:$C$115,Sheet1!B$1)</f>
        <v>748.49</v>
      </c>
      <c r="C15" s="6">
        <f>+SUMIFS('NLRS_Report_export_OTH (3)'!$B$6:$B$115,'NLRS_Report_export_OTH (3)'!$A$6:$A$115,Sheet1!$A15,'NLRS_Report_export_OTH (3)'!$C$6:$C$115,Sheet1!C$1)</f>
        <v>583.27</v>
      </c>
      <c r="D15" s="4"/>
      <c r="E15" s="4"/>
      <c r="F15" s="4"/>
      <c r="G15" s="4"/>
    </row>
    <row r="16" spans="1:7" x14ac:dyDescent="0.25">
      <c r="A16" s="5">
        <v>44302</v>
      </c>
      <c r="B16" s="6">
        <f>+SUMIFS('NLRS_Report_export_OTH (3)'!$B$6:$B$115,'NLRS_Report_export_OTH (3)'!$A$6:$A$115,Sheet1!$A16,'NLRS_Report_export_OTH (3)'!$C$6:$C$115,Sheet1!B$1)</f>
        <v>758.51</v>
      </c>
      <c r="C16" s="6">
        <f>+SUMIFS('NLRS_Report_export_OTH (3)'!$B$6:$B$115,'NLRS_Report_export_OTH (3)'!$A$6:$A$115,Sheet1!$A16,'NLRS_Report_export_OTH (3)'!$C$6:$C$115,Sheet1!C$1)</f>
        <v>655.79</v>
      </c>
      <c r="D16" s="4">
        <v>848</v>
      </c>
      <c r="E16" s="4"/>
      <c r="F16" s="4"/>
      <c r="G16" s="4"/>
    </row>
    <row r="17" spans="1:7" x14ac:dyDescent="0.25">
      <c r="A17" s="5">
        <v>44309</v>
      </c>
      <c r="B17" s="6">
        <f>+SUMIFS('NLRS_Report_export_OTH (3)'!$B$6:$B$115,'NLRS_Report_export_OTH (3)'!$A$6:$A$115,Sheet1!$A17,'NLRS_Report_export_OTH (3)'!$C$6:$C$115,Sheet1!B$1)</f>
        <v>759.44</v>
      </c>
      <c r="C17" s="6">
        <f>+SUMIFS('NLRS_Report_export_OTH (3)'!$B$6:$B$115,'NLRS_Report_export_OTH (3)'!$A$6:$A$115,Sheet1!$A17,'NLRS_Report_export_OTH (3)'!$C$6:$C$115,Sheet1!C$1)</f>
        <v>637.66999999999996</v>
      </c>
      <c r="D17" s="4"/>
      <c r="E17" s="4"/>
      <c r="F17" s="4"/>
      <c r="G17" s="4"/>
    </row>
    <row r="18" spans="1:7" x14ac:dyDescent="0.25">
      <c r="A18" s="5">
        <v>44316</v>
      </c>
      <c r="B18" s="6">
        <f>+SUMIFS('NLRS_Report_export_OTH (3)'!$B$6:$B$115,'NLRS_Report_export_OTH (3)'!$A$6:$A$115,Sheet1!$A18,'NLRS_Report_export_OTH (3)'!$C$6:$C$115,Sheet1!B$1)</f>
        <v>757.36</v>
      </c>
      <c r="C18" s="6">
        <f>+SUMIFS('NLRS_Report_export_OTH (3)'!$B$6:$B$115,'NLRS_Report_export_OTH (3)'!$A$6:$A$115,Sheet1!$A18,'NLRS_Report_export_OTH (3)'!$C$6:$C$115,Sheet1!C$1)</f>
        <v>629.75</v>
      </c>
      <c r="D18" s="4">
        <v>850.2</v>
      </c>
      <c r="E18" s="4"/>
      <c r="F18" s="4"/>
      <c r="G18" s="4"/>
    </row>
    <row r="19" spans="1:7" x14ac:dyDescent="0.25">
      <c r="A19" s="5">
        <v>44323</v>
      </c>
      <c r="B19" s="6">
        <f>+SUMIFS('NLRS_Report_export_OTH (3)'!$B$6:$B$115,'NLRS_Report_export_OTH (3)'!$A$6:$A$115,Sheet1!$A19,'NLRS_Report_export_OTH (3)'!$C$6:$C$115,Sheet1!B$1)</f>
        <v>758.08</v>
      </c>
      <c r="C19" s="6">
        <f>+SUMIFS('NLRS_Report_export_OTH (3)'!$B$6:$B$115,'NLRS_Report_export_OTH (3)'!$A$6:$A$115,Sheet1!$A19,'NLRS_Report_export_OTH (3)'!$C$6:$C$115,Sheet1!C$1)</f>
        <v>627.25</v>
      </c>
      <c r="D19" s="4"/>
      <c r="E19" s="4"/>
      <c r="F19" s="4"/>
      <c r="G19" s="4"/>
    </row>
    <row r="20" spans="1:7" x14ac:dyDescent="0.25">
      <c r="A20" s="5">
        <v>44330</v>
      </c>
      <c r="B20" s="6">
        <f>+SUMIFS('NLRS_Report_export_OTH (3)'!$B$6:$B$115,'NLRS_Report_export_OTH (3)'!$A$6:$A$115,Sheet1!$A20,'NLRS_Report_export_OTH (3)'!$C$6:$C$115,Sheet1!B$1)</f>
        <v>753.24</v>
      </c>
      <c r="C20" s="6">
        <f>+SUMIFS('NLRS_Report_export_OTH (3)'!$B$6:$B$115,'NLRS_Report_export_OTH (3)'!$A$6:$A$115,Sheet1!$A20,'NLRS_Report_export_OTH (3)'!$C$6:$C$115,Sheet1!C$1)</f>
        <v>618.33000000000004</v>
      </c>
      <c r="D20" s="4">
        <v>851.4</v>
      </c>
      <c r="E20" s="4"/>
      <c r="F20" s="4"/>
      <c r="G20" s="4"/>
    </row>
    <row r="21" spans="1:7" x14ac:dyDescent="0.25">
      <c r="A21" s="5">
        <v>44337</v>
      </c>
      <c r="B21" s="6">
        <f>+SUMIFS('NLRS_Report_export_OTH (3)'!$B$6:$B$115,'NLRS_Report_export_OTH (3)'!$A$6:$A$115,Sheet1!$A21,'NLRS_Report_export_OTH (3)'!$C$6:$C$115,Sheet1!B$1)</f>
        <v>761.36</v>
      </c>
      <c r="C21" s="6">
        <f>+SUMIFS('NLRS_Report_export_OTH (3)'!$B$6:$B$115,'NLRS_Report_export_OTH (3)'!$A$6:$A$115,Sheet1!$A21,'NLRS_Report_export_OTH (3)'!$C$6:$C$115,Sheet1!C$1)</f>
        <v>621.83000000000004</v>
      </c>
      <c r="D21" s="4"/>
      <c r="E21" s="4"/>
      <c r="F21" s="4"/>
      <c r="G21" s="4"/>
    </row>
    <row r="22" spans="1:7" x14ac:dyDescent="0.25">
      <c r="A22" s="5">
        <v>44344</v>
      </c>
      <c r="B22" s="6">
        <f>+SUMIFS('NLRS_Report_export_OTH (3)'!$B$6:$B$115,'NLRS_Report_export_OTH (3)'!$A$6:$A$115,Sheet1!$A22,'NLRS_Report_export_OTH (3)'!$C$6:$C$115,Sheet1!B$1)</f>
        <v>758.08</v>
      </c>
      <c r="C22" s="6">
        <f>+SUMIFS('NLRS_Report_export_OTH (3)'!$B$6:$B$115,'NLRS_Report_export_OTH (3)'!$A$6:$A$115,Sheet1!$A22,'NLRS_Report_export_OTH (3)'!$C$6:$C$115,Sheet1!C$1)</f>
        <v>624.58000000000004</v>
      </c>
      <c r="D22" s="4">
        <v>861</v>
      </c>
      <c r="E22" s="4"/>
      <c r="F22" s="4"/>
      <c r="G22" s="4"/>
    </row>
    <row r="23" spans="1:7" x14ac:dyDescent="0.25">
      <c r="A23" s="5">
        <v>44351</v>
      </c>
      <c r="B23" s="6">
        <f>+SUMIFS('NLRS_Report_export_OTH (3)'!$B$6:$B$115,'NLRS_Report_export_OTH (3)'!$A$6:$A$115,Sheet1!$A23,'NLRS_Report_export_OTH (3)'!$C$6:$C$115,Sheet1!B$1)</f>
        <v>759.24</v>
      </c>
      <c r="C23" s="6">
        <f>+SUMIFS('NLRS_Report_export_OTH (3)'!$B$6:$B$115,'NLRS_Report_export_OTH (3)'!$A$6:$A$115,Sheet1!$A23,'NLRS_Report_export_OTH (3)'!$C$6:$C$115,Sheet1!C$1)</f>
        <v>631.83000000000004</v>
      </c>
      <c r="D23" s="4"/>
      <c r="E23" s="4"/>
      <c r="F23" s="4"/>
      <c r="G23" s="4"/>
    </row>
    <row r="24" spans="1:7" x14ac:dyDescent="0.25">
      <c r="A24" s="5">
        <v>44358</v>
      </c>
      <c r="B24" s="6">
        <f>+SUMIFS('NLRS_Report_export_OTH (3)'!$B$6:$B$115,'NLRS_Report_export_OTH (3)'!$A$6:$A$115,Sheet1!$A24,'NLRS_Report_export_OTH (3)'!$C$6:$C$115,Sheet1!B$1)</f>
        <v>754.12</v>
      </c>
      <c r="C24" s="6">
        <f>+SUMIFS('NLRS_Report_export_OTH (3)'!$B$6:$B$115,'NLRS_Report_export_OTH (3)'!$A$6:$A$115,Sheet1!$A24,'NLRS_Report_export_OTH (3)'!$C$6:$C$115,Sheet1!C$1)</f>
        <v>635.75</v>
      </c>
      <c r="D24" s="4">
        <v>864.6</v>
      </c>
      <c r="E24" s="4"/>
      <c r="F24" s="4"/>
      <c r="G24" s="4"/>
    </row>
    <row r="25" spans="1:7" x14ac:dyDescent="0.25">
      <c r="A25" s="5">
        <v>44365</v>
      </c>
      <c r="B25" s="6">
        <f>+SUMIFS('NLRS_Report_export_OTH (3)'!$B$6:$B$115,'NLRS_Report_export_OTH (3)'!$A$6:$A$115,Sheet1!$A25,'NLRS_Report_export_OTH (3)'!$C$6:$C$115,Sheet1!B$1)</f>
        <v>757</v>
      </c>
      <c r="C25" s="6">
        <f>+SUMIFS('NLRS_Report_export_OTH (3)'!$B$6:$B$115,'NLRS_Report_export_OTH (3)'!$A$6:$A$115,Sheet1!$A25,'NLRS_Report_export_OTH (3)'!$C$6:$C$115,Sheet1!C$1)</f>
        <v>634.58000000000004</v>
      </c>
      <c r="D25" s="4"/>
      <c r="E25" s="4"/>
      <c r="F25" s="4"/>
      <c r="G25" s="4"/>
    </row>
    <row r="26" spans="1:7" x14ac:dyDescent="0.25">
      <c r="A26" s="5">
        <v>44372</v>
      </c>
      <c r="B26" s="6">
        <f>+SUMIFS('NLRS_Report_export_OTH (3)'!$B$6:$B$115,'NLRS_Report_export_OTH (3)'!$A$6:$A$115,Sheet1!$A26,'NLRS_Report_export_OTH (3)'!$C$6:$C$115,Sheet1!B$1)</f>
        <v>754.52</v>
      </c>
      <c r="C26" s="6">
        <f>+SUMIFS('NLRS_Report_export_OTH (3)'!$B$6:$B$115,'NLRS_Report_export_OTH (3)'!$A$6:$A$115,Sheet1!$A26,'NLRS_Report_export_OTH (3)'!$C$6:$C$115,Sheet1!C$1)</f>
        <v>635</v>
      </c>
      <c r="D26" s="4">
        <v>869.6</v>
      </c>
      <c r="E26" s="6">
        <f t="shared" ref="E26:E27" si="0">100*B26/B$26</f>
        <v>100</v>
      </c>
      <c r="F26" s="6">
        <f t="shared" ref="F26:F27" si="1">100*C26/C$26</f>
        <v>100</v>
      </c>
      <c r="G26" s="6">
        <f t="shared" ref="G26" si="2">100*D26/D$26</f>
        <v>100</v>
      </c>
    </row>
    <row r="27" spans="1:7" x14ac:dyDescent="0.25">
      <c r="A27" s="5">
        <v>44379</v>
      </c>
      <c r="B27" s="6">
        <f>+SUMIFS('NLRS_Report_export_OTH (3)'!$B$6:$B$115,'NLRS_Report_export_OTH (3)'!$A$6:$A$115,Sheet1!$A27,'NLRS_Report_export_OTH (3)'!$C$6:$C$115,Sheet1!B$1)</f>
        <v>756.76</v>
      </c>
      <c r="C27" s="6">
        <f>+SUMIFS('NLRS_Report_export_OTH (3)'!$B$6:$B$115,'NLRS_Report_export_OTH (3)'!$A$6:$A$115,Sheet1!$A27,'NLRS_Report_export_OTH (3)'!$C$6:$C$115,Sheet1!C$1)</f>
        <v>637.83000000000004</v>
      </c>
      <c r="D27" s="4"/>
      <c r="E27" s="6">
        <f t="shared" si="0"/>
        <v>100.2968774850236</v>
      </c>
      <c r="F27" s="6">
        <f t="shared" si="1"/>
        <v>100.44566929133859</v>
      </c>
      <c r="G27" s="6"/>
    </row>
    <row r="28" spans="1:7" x14ac:dyDescent="0.25">
      <c r="A28" s="5">
        <v>44386</v>
      </c>
      <c r="B28" s="6">
        <f>+SUMIFS('NLRS_Report_export_OTH (3)'!$B$6:$B$115,'NLRS_Report_export_OTH (3)'!$A$6:$A$115,Sheet1!$A28,'NLRS_Report_export_OTH (3)'!$C$6:$C$115,Sheet1!B$1)</f>
        <v>764.36</v>
      </c>
      <c r="C28" s="6">
        <f>+SUMIFS('NLRS_Report_export_OTH (3)'!$B$6:$B$115,'NLRS_Report_export_OTH (3)'!$A$6:$A$115,Sheet1!$A28,'NLRS_Report_export_OTH (3)'!$C$6:$C$115,Sheet1!C$1)</f>
        <v>637.16999999999996</v>
      </c>
      <c r="D28" s="4">
        <v>883.2</v>
      </c>
      <c r="E28" s="6">
        <f t="shared" ref="E28:E54" si="3">100*B28/B$26</f>
        <v>101.30414038063935</v>
      </c>
      <c r="F28" s="6">
        <f t="shared" ref="F28:F54" si="4">100*C28/C$26</f>
        <v>100.34173228346455</v>
      </c>
      <c r="G28" s="6">
        <f t="shared" ref="G28:G54" si="5">100*D28/D$26</f>
        <v>101.56393744250229</v>
      </c>
    </row>
    <row r="29" spans="1:7" x14ac:dyDescent="0.25">
      <c r="A29" s="5">
        <v>44393</v>
      </c>
      <c r="B29" s="6">
        <f>+SUMIFS('NLRS_Report_export_OTH (3)'!$B$6:$B$115,'NLRS_Report_export_OTH (3)'!$A$6:$A$115,Sheet1!$A29,'NLRS_Report_export_OTH (3)'!$C$6:$C$115,Sheet1!B$1)</f>
        <v>773.28</v>
      </c>
      <c r="C29" s="6">
        <f>+SUMIFS('NLRS_Report_export_OTH (3)'!$B$6:$B$115,'NLRS_Report_export_OTH (3)'!$A$6:$A$115,Sheet1!$A29,'NLRS_Report_export_OTH (3)'!$C$6:$C$115,Sheet1!C$1)</f>
        <v>642.33000000000004</v>
      </c>
      <c r="D29" s="4"/>
      <c r="E29" s="6">
        <f t="shared" si="3"/>
        <v>102.48634893707258</v>
      </c>
      <c r="F29" s="6">
        <f t="shared" si="4"/>
        <v>101.15433070866143</v>
      </c>
      <c r="G29" s="6"/>
    </row>
    <row r="30" spans="1:7" x14ac:dyDescent="0.25">
      <c r="A30" s="5">
        <v>44400</v>
      </c>
      <c r="B30" s="6">
        <f>+SUMIFS('NLRS_Report_export_OTH (3)'!$B$6:$B$115,'NLRS_Report_export_OTH (3)'!$A$6:$A$115,Sheet1!$A30,'NLRS_Report_export_OTH (3)'!$C$6:$C$115,Sheet1!B$1)</f>
        <v>781.72</v>
      </c>
      <c r="C30" s="6">
        <f>+SUMIFS('NLRS_Report_export_OTH (3)'!$B$6:$B$115,'NLRS_Report_export_OTH (3)'!$A$6:$A$115,Sheet1!$A30,'NLRS_Report_export_OTH (3)'!$C$6:$C$115,Sheet1!C$1)</f>
        <v>643.66999999999996</v>
      </c>
      <c r="D30" s="4">
        <v>871</v>
      </c>
      <c r="E30" s="6">
        <f t="shared" si="3"/>
        <v>103.60494088957218</v>
      </c>
      <c r="F30" s="6">
        <f t="shared" si="4"/>
        <v>101.36535433070866</v>
      </c>
      <c r="G30" s="6">
        <f t="shared" si="5"/>
        <v>100.16099356025758</v>
      </c>
    </row>
    <row r="31" spans="1:7" x14ac:dyDescent="0.25">
      <c r="A31" s="5">
        <v>44407</v>
      </c>
      <c r="B31" s="6">
        <f>+SUMIFS('NLRS_Report_export_OTH (3)'!$B$6:$B$115,'NLRS_Report_export_OTH (3)'!$A$6:$A$115,Sheet1!$A31,'NLRS_Report_export_OTH (3)'!$C$6:$C$115,Sheet1!B$1)</f>
        <v>799.6</v>
      </c>
      <c r="C31" s="6">
        <f>+SUMIFS('NLRS_Report_export_OTH (3)'!$B$6:$B$115,'NLRS_Report_export_OTH (3)'!$A$6:$A$115,Sheet1!$A31,'NLRS_Report_export_OTH (3)'!$C$6:$C$115,Sheet1!C$1)</f>
        <v>643.91999999999996</v>
      </c>
      <c r="D31" s="4"/>
      <c r="E31" s="6">
        <f t="shared" si="3"/>
        <v>105.97465938609977</v>
      </c>
      <c r="F31" s="6">
        <f t="shared" si="4"/>
        <v>101.4047244094488</v>
      </c>
      <c r="G31" s="6"/>
    </row>
    <row r="32" spans="1:7" x14ac:dyDescent="0.25">
      <c r="A32" s="5">
        <v>44414</v>
      </c>
      <c r="B32" s="6">
        <f>+SUMIFS('NLRS_Report_export_OTH (3)'!$B$6:$B$115,'NLRS_Report_export_OTH (3)'!$A$6:$A$115,Sheet1!$A32,'NLRS_Report_export_OTH (3)'!$C$6:$C$115,Sheet1!B$1)</f>
        <v>800.84</v>
      </c>
      <c r="C32" s="6">
        <f>+SUMIFS('NLRS_Report_export_OTH (3)'!$B$6:$B$115,'NLRS_Report_export_OTH (3)'!$A$6:$A$115,Sheet1!$A32,'NLRS_Report_export_OTH (3)'!$C$6:$C$115,Sheet1!C$1)</f>
        <v>646.91999999999996</v>
      </c>
      <c r="D32" s="4">
        <v>881.6</v>
      </c>
      <c r="E32" s="6">
        <f t="shared" si="3"/>
        <v>106.13900227959498</v>
      </c>
      <c r="F32" s="6">
        <f t="shared" si="4"/>
        <v>101.8771653543307</v>
      </c>
      <c r="G32" s="6">
        <f t="shared" si="5"/>
        <v>101.3799448022079</v>
      </c>
    </row>
    <row r="33" spans="1:7" x14ac:dyDescent="0.25">
      <c r="A33" s="5">
        <v>44421</v>
      </c>
      <c r="B33" s="6">
        <f>+SUMIFS('NLRS_Report_export_OTH (3)'!$B$6:$B$115,'NLRS_Report_export_OTH (3)'!$A$6:$A$115,Sheet1!$A33,'NLRS_Report_export_OTH (3)'!$C$6:$C$115,Sheet1!B$1)</f>
        <v>810.88</v>
      </c>
      <c r="C33" s="6">
        <f>+SUMIFS('NLRS_Report_export_OTH (3)'!$B$6:$B$115,'NLRS_Report_export_OTH (3)'!$A$6:$A$115,Sheet1!$A33,'NLRS_Report_export_OTH (3)'!$C$6:$C$115,Sheet1!C$1)</f>
        <v>647.33000000000004</v>
      </c>
      <c r="D33" s="4"/>
      <c r="E33" s="6">
        <f t="shared" si="3"/>
        <v>107.46964957854</v>
      </c>
      <c r="F33" s="6">
        <f t="shared" si="4"/>
        <v>101.94173228346457</v>
      </c>
      <c r="G33" s="6"/>
    </row>
    <row r="34" spans="1:7" x14ac:dyDescent="0.25">
      <c r="A34" s="5">
        <v>44428</v>
      </c>
      <c r="B34" s="6">
        <f>+SUMIFS('NLRS_Report_export_OTH (3)'!$B$6:$B$115,'NLRS_Report_export_OTH (3)'!$A$6:$A$115,Sheet1!$A34,'NLRS_Report_export_OTH (3)'!$C$6:$C$115,Sheet1!B$1)</f>
        <v>815.4</v>
      </c>
      <c r="C34" s="6">
        <f>+SUMIFS('NLRS_Report_export_OTH (3)'!$B$6:$B$115,'NLRS_Report_export_OTH (3)'!$A$6:$A$115,Sheet1!$A34,'NLRS_Report_export_OTH (3)'!$C$6:$C$115,Sheet1!C$1)</f>
        <v>630.25</v>
      </c>
      <c r="D34" s="4">
        <v>882.6</v>
      </c>
      <c r="E34" s="6">
        <f t="shared" si="3"/>
        <v>108.06870593224832</v>
      </c>
      <c r="F34" s="6">
        <f t="shared" si="4"/>
        <v>99.251968503937007</v>
      </c>
      <c r="G34" s="6">
        <f t="shared" si="5"/>
        <v>101.4949402023919</v>
      </c>
    </row>
    <row r="35" spans="1:7" x14ac:dyDescent="0.25">
      <c r="A35" s="5">
        <v>44435</v>
      </c>
      <c r="B35" s="6">
        <f>+SUMIFS('NLRS_Report_export_OTH (3)'!$B$6:$B$115,'NLRS_Report_export_OTH (3)'!$A$6:$A$115,Sheet1!$A35,'NLRS_Report_export_OTH (3)'!$C$6:$C$115,Sheet1!B$1)</f>
        <v>820.24</v>
      </c>
      <c r="C35" s="6">
        <f>+SUMIFS('NLRS_Report_export_OTH (3)'!$B$6:$B$115,'NLRS_Report_export_OTH (3)'!$A$6:$A$115,Sheet1!$A35,'NLRS_Report_export_OTH (3)'!$C$6:$C$115,Sheet1!C$1)</f>
        <v>633</v>
      </c>
      <c r="D35" s="4"/>
      <c r="E35" s="6">
        <f t="shared" si="3"/>
        <v>108.71017335524571</v>
      </c>
      <c r="F35" s="6">
        <f t="shared" si="4"/>
        <v>99.685039370078741</v>
      </c>
      <c r="G35" s="6"/>
    </row>
    <row r="36" spans="1:7" x14ac:dyDescent="0.25">
      <c r="A36" s="5">
        <v>44442</v>
      </c>
      <c r="B36" s="6">
        <f>+SUMIFS('NLRS_Report_export_OTH (3)'!$B$6:$B$115,'NLRS_Report_export_OTH (3)'!$A$6:$A$115,Sheet1!$A36,'NLRS_Report_export_OTH (3)'!$C$6:$C$115,Sheet1!B$1)</f>
        <v>832.72</v>
      </c>
      <c r="C36" s="6">
        <f>+SUMIFS('NLRS_Report_export_OTH (3)'!$B$6:$B$115,'NLRS_Report_export_OTH (3)'!$A$6:$A$115,Sheet1!$A36,'NLRS_Report_export_OTH (3)'!$C$6:$C$115,Sheet1!C$1)</f>
        <v>629</v>
      </c>
      <c r="D36" s="4">
        <v>898</v>
      </c>
      <c r="E36" s="6">
        <f t="shared" si="3"/>
        <v>110.36420505752001</v>
      </c>
      <c r="F36" s="6">
        <f t="shared" si="4"/>
        <v>99.055118110236222</v>
      </c>
      <c r="G36" s="6">
        <f t="shared" si="5"/>
        <v>103.26586936522538</v>
      </c>
    </row>
    <row r="37" spans="1:7" x14ac:dyDescent="0.25">
      <c r="A37" s="5">
        <v>44449</v>
      </c>
      <c r="B37" s="6">
        <f>+SUMIFS('NLRS_Report_export_OTH (3)'!$B$6:$B$115,'NLRS_Report_export_OTH (3)'!$A$6:$A$115,Sheet1!$A37,'NLRS_Report_export_OTH (3)'!$C$6:$C$115,Sheet1!B$1)</f>
        <v>831</v>
      </c>
      <c r="C37" s="6">
        <f>+SUMIFS('NLRS_Report_export_OTH (3)'!$B$6:$B$115,'NLRS_Report_export_OTH (3)'!$A$6:$A$115,Sheet1!$A37,'NLRS_Report_export_OTH (3)'!$C$6:$C$115,Sheet1!C$1)</f>
        <v>623.16999999999996</v>
      </c>
      <c r="D37" s="4"/>
      <c r="E37" s="6">
        <f t="shared" si="3"/>
        <v>110.13624556009118</v>
      </c>
      <c r="F37" s="6">
        <f t="shared" si="4"/>
        <v>98.137007874015737</v>
      </c>
      <c r="G37" s="6"/>
    </row>
    <row r="38" spans="1:7" x14ac:dyDescent="0.25">
      <c r="A38" s="5">
        <v>44456</v>
      </c>
      <c r="B38" s="6">
        <f>+SUMIFS('NLRS_Report_export_OTH (3)'!$B$6:$B$115,'NLRS_Report_export_OTH (3)'!$A$6:$A$115,Sheet1!$A38,'NLRS_Report_export_OTH (3)'!$C$6:$C$115,Sheet1!B$1)</f>
        <v>845.84</v>
      </c>
      <c r="C38" s="6">
        <f>+SUMIFS('NLRS_Report_export_OTH (3)'!$B$6:$B$115,'NLRS_Report_export_OTH (3)'!$A$6:$A$115,Sheet1!$A38,'NLRS_Report_export_OTH (3)'!$C$6:$C$115,Sheet1!C$1)</f>
        <v>621.91999999999996</v>
      </c>
      <c r="D38" s="4">
        <v>888</v>
      </c>
      <c r="E38" s="6">
        <f t="shared" si="3"/>
        <v>112.10305889837248</v>
      </c>
      <c r="F38" s="6">
        <f t="shared" si="4"/>
        <v>97.940157480314951</v>
      </c>
      <c r="G38" s="6">
        <f t="shared" si="5"/>
        <v>102.11591536338547</v>
      </c>
    </row>
    <row r="39" spans="1:7" x14ac:dyDescent="0.25">
      <c r="A39" s="5">
        <v>44463</v>
      </c>
      <c r="B39" s="6">
        <f>+SUMIFS('NLRS_Report_export_OTH (3)'!$B$6:$B$115,'NLRS_Report_export_OTH (3)'!$A$6:$A$115,Sheet1!$A39,'NLRS_Report_export_OTH (3)'!$C$6:$C$115,Sheet1!B$1)</f>
        <v>837.8</v>
      </c>
      <c r="C39" s="6">
        <f>+SUMIFS('NLRS_Report_export_OTH (3)'!$B$6:$B$115,'NLRS_Report_export_OTH (3)'!$A$6:$A$115,Sheet1!$A39,'NLRS_Report_export_OTH (3)'!$C$6:$C$115,Sheet1!C$1)</f>
        <v>610.25</v>
      </c>
      <c r="D39" s="4"/>
      <c r="E39" s="6">
        <f t="shared" si="3"/>
        <v>111.03748078248424</v>
      </c>
      <c r="F39" s="6">
        <f t="shared" si="4"/>
        <v>96.102362204724415</v>
      </c>
      <c r="G39" s="6"/>
    </row>
    <row r="40" spans="1:7" x14ac:dyDescent="0.25">
      <c r="A40" s="5">
        <v>44470</v>
      </c>
      <c r="B40" s="6">
        <f>+SUMIFS('NLRS_Report_export_OTH (3)'!$B$6:$B$115,'NLRS_Report_export_OTH (3)'!$A$6:$A$115,Sheet1!$A40,'NLRS_Report_export_OTH (3)'!$C$6:$C$115,Sheet1!B$1)</f>
        <v>832</v>
      </c>
      <c r="C40" s="6">
        <f>+SUMIFS('NLRS_Report_export_OTH (3)'!$B$6:$B$115,'NLRS_Report_export_OTH (3)'!$A$6:$A$115,Sheet1!$A40,'NLRS_Report_export_OTH (3)'!$C$6:$C$115,Sheet1!C$1)</f>
        <v>603.41999999999996</v>
      </c>
      <c r="D40" s="4">
        <v>888</v>
      </c>
      <c r="E40" s="6">
        <f t="shared" si="3"/>
        <v>110.26878015161958</v>
      </c>
      <c r="F40" s="6">
        <f t="shared" si="4"/>
        <v>95.026771653543292</v>
      </c>
      <c r="G40" s="6">
        <f t="shared" si="5"/>
        <v>102.11591536338547</v>
      </c>
    </row>
    <row r="41" spans="1:7" x14ac:dyDescent="0.25">
      <c r="A41" s="5">
        <v>44477</v>
      </c>
      <c r="B41" s="6">
        <f>+SUMIFS('NLRS_Report_export_OTH (3)'!$B$6:$B$115,'NLRS_Report_export_OTH (3)'!$A$6:$A$115,Sheet1!$A41,'NLRS_Report_export_OTH (3)'!$C$6:$C$115,Sheet1!B$1)</f>
        <v>825.56</v>
      </c>
      <c r="C41" s="6">
        <f>+SUMIFS('NLRS_Report_export_OTH (3)'!$B$6:$B$115,'NLRS_Report_export_OTH (3)'!$A$6:$A$115,Sheet1!$A41,'NLRS_Report_export_OTH (3)'!$C$6:$C$115,Sheet1!C$1)</f>
        <v>597.91999999999996</v>
      </c>
      <c r="D41" s="4"/>
      <c r="E41" s="6">
        <f t="shared" si="3"/>
        <v>109.41525738217675</v>
      </c>
      <c r="F41" s="6">
        <f t="shared" si="4"/>
        <v>94.160629921259826</v>
      </c>
      <c r="G41" s="6"/>
    </row>
    <row r="42" spans="1:7" x14ac:dyDescent="0.25">
      <c r="A42" s="5">
        <v>44484</v>
      </c>
      <c r="B42" s="6">
        <f>+SUMIFS('NLRS_Report_export_OTH (3)'!$B$6:$B$115,'NLRS_Report_export_OTH (3)'!$A$6:$A$115,Sheet1!$A42,'NLRS_Report_export_OTH (3)'!$C$6:$C$115,Sheet1!B$1)</f>
        <v>825.4</v>
      </c>
      <c r="C42" s="6">
        <f>+SUMIFS('NLRS_Report_export_OTH (3)'!$B$6:$B$115,'NLRS_Report_export_OTH (3)'!$A$6:$A$115,Sheet1!$A42,'NLRS_Report_export_OTH (3)'!$C$6:$C$115,Sheet1!C$1)</f>
        <v>595.58000000000004</v>
      </c>
      <c r="D42" s="4">
        <v>888</v>
      </c>
      <c r="E42" s="6">
        <f t="shared" si="3"/>
        <v>109.39405184753221</v>
      </c>
      <c r="F42" s="6">
        <f t="shared" si="4"/>
        <v>93.792125984251982</v>
      </c>
      <c r="G42" s="6">
        <f t="shared" si="5"/>
        <v>102.11591536338547</v>
      </c>
    </row>
    <row r="43" spans="1:7" x14ac:dyDescent="0.25">
      <c r="A43" s="5">
        <v>44491</v>
      </c>
      <c r="B43" s="6">
        <f>+SUMIFS('NLRS_Report_export_OTH (3)'!$B$6:$B$115,'NLRS_Report_export_OTH (3)'!$A$6:$A$115,Sheet1!$A43,'NLRS_Report_export_OTH (3)'!$C$6:$C$115,Sheet1!B$1)</f>
        <v>823.96</v>
      </c>
      <c r="C43" s="6">
        <f>+SUMIFS('NLRS_Report_export_OTH (3)'!$B$6:$B$115,'NLRS_Report_export_OTH (3)'!$A$6:$A$115,Sheet1!$A43,'NLRS_Report_export_OTH (3)'!$C$6:$C$115,Sheet1!C$1)</f>
        <v>601.44000000000005</v>
      </c>
      <c r="D43" s="4"/>
      <c r="E43" s="6">
        <f t="shared" si="3"/>
        <v>109.20320203573132</v>
      </c>
      <c r="F43" s="6">
        <f t="shared" si="4"/>
        <v>94.714960629921265</v>
      </c>
      <c r="G43" s="6"/>
    </row>
    <row r="44" spans="1:7" x14ac:dyDescent="0.25">
      <c r="A44" s="5">
        <v>44498</v>
      </c>
      <c r="B44" s="6">
        <f>+SUMIFS('NLRS_Report_export_OTH (3)'!$B$6:$B$115,'NLRS_Report_export_OTH (3)'!$A$6:$A$115,Sheet1!$A44,'NLRS_Report_export_OTH (3)'!$C$6:$C$115,Sheet1!B$1)</f>
        <v>816.13</v>
      </c>
      <c r="C44" s="6">
        <f>+SUMIFS('NLRS_Report_export_OTH (3)'!$B$6:$B$115,'NLRS_Report_export_OTH (3)'!$A$6:$A$115,Sheet1!$A44,'NLRS_Report_export_OTH (3)'!$C$6:$C$115,Sheet1!C$1)</f>
        <v>595.07000000000005</v>
      </c>
      <c r="D44" s="4">
        <v>892</v>
      </c>
      <c r="E44" s="6">
        <f t="shared" si="3"/>
        <v>108.16545618406404</v>
      </c>
      <c r="F44" s="6">
        <f t="shared" si="4"/>
        <v>93.711811023622062</v>
      </c>
      <c r="G44" s="6">
        <f t="shared" si="5"/>
        <v>102.57589696412143</v>
      </c>
    </row>
    <row r="45" spans="1:7" x14ac:dyDescent="0.25">
      <c r="A45" s="5">
        <v>44505</v>
      </c>
      <c r="B45" s="6">
        <f>+SUMIFS('NLRS_Report_export_OTH (3)'!$B$6:$B$115,'NLRS_Report_export_OTH (3)'!$A$6:$A$115,Sheet1!$A45,'NLRS_Report_export_OTH (3)'!$C$6:$C$115,Sheet1!B$1)</f>
        <v>792.59</v>
      </c>
      <c r="C45" s="6">
        <f>+SUMIFS('NLRS_Report_export_OTH (3)'!$B$6:$B$115,'NLRS_Report_export_OTH (3)'!$A$6:$A$115,Sheet1!$A45,'NLRS_Report_export_OTH (3)'!$C$6:$C$115,Sheet1!C$1)</f>
        <v>592</v>
      </c>
      <c r="D45" s="4"/>
      <c r="E45" s="6">
        <f t="shared" si="3"/>
        <v>105.04559189948577</v>
      </c>
      <c r="F45" s="6">
        <f t="shared" si="4"/>
        <v>93.228346456692918</v>
      </c>
      <c r="G45" s="6"/>
    </row>
    <row r="46" spans="1:7" x14ac:dyDescent="0.25">
      <c r="A46" s="5">
        <v>44512</v>
      </c>
      <c r="B46" s="6">
        <f>+SUMIFS('NLRS_Report_export_OTH (3)'!$B$6:$B$115,'NLRS_Report_export_OTH (3)'!$A$6:$A$115,Sheet1!$A46,'NLRS_Report_export_OTH (3)'!$C$6:$C$115,Sheet1!B$1)</f>
        <v>784.96</v>
      </c>
      <c r="C46" s="6">
        <f>+SUMIFS('NLRS_Report_export_OTH (3)'!$B$6:$B$115,'NLRS_Report_export_OTH (3)'!$A$6:$A$115,Sheet1!$A46,'NLRS_Report_export_OTH (3)'!$C$6:$C$115,Sheet1!C$1)</f>
        <v>586.78</v>
      </c>
      <c r="D46" s="4">
        <v>892</v>
      </c>
      <c r="E46" s="6">
        <f t="shared" si="3"/>
        <v>104.03435296612416</v>
      </c>
      <c r="F46" s="6">
        <f t="shared" si="4"/>
        <v>92.406299212598427</v>
      </c>
      <c r="G46" s="6">
        <f t="shared" si="5"/>
        <v>102.57589696412143</v>
      </c>
    </row>
    <row r="47" spans="1:7" x14ac:dyDescent="0.25">
      <c r="A47" s="5">
        <v>44519</v>
      </c>
      <c r="B47" s="6">
        <f>+SUMIFS('NLRS_Report_export_OTH (3)'!$B$6:$B$115,'NLRS_Report_export_OTH (3)'!$A$6:$A$115,Sheet1!$A47,'NLRS_Report_export_OTH (3)'!$C$6:$C$115,Sheet1!B$1)</f>
        <v>795.64</v>
      </c>
      <c r="C47" s="6">
        <f>+SUMIFS('NLRS_Report_export_OTH (3)'!$B$6:$B$115,'NLRS_Report_export_OTH (3)'!$A$6:$A$115,Sheet1!$A47,'NLRS_Report_export_OTH (3)'!$C$6:$C$115,Sheet1!C$1)</f>
        <v>589.89</v>
      </c>
      <c r="D47" s="4"/>
      <c r="E47" s="6">
        <f t="shared" si="3"/>
        <v>105.44982240364736</v>
      </c>
      <c r="F47" s="6">
        <f t="shared" si="4"/>
        <v>92.896062992125991</v>
      </c>
      <c r="G47" s="6"/>
    </row>
    <row r="48" spans="1:7" x14ac:dyDescent="0.25">
      <c r="A48" s="5">
        <v>44526</v>
      </c>
      <c r="B48" s="6">
        <f>+SUMIFS('NLRS_Report_export_OTH (3)'!$B$6:$B$115,'NLRS_Report_export_OTH (3)'!$A$6:$A$115,Sheet1!$A48,'NLRS_Report_export_OTH (3)'!$C$6:$C$115,Sheet1!B$1)</f>
        <v>796</v>
      </c>
      <c r="C48" s="6">
        <f>+SUMIFS('NLRS_Report_export_OTH (3)'!$B$6:$B$115,'NLRS_Report_export_OTH (3)'!$A$6:$A$115,Sheet1!$A48,'NLRS_Report_export_OTH (3)'!$C$6:$C$115,Sheet1!C$1)</f>
        <v>592.66999999999996</v>
      </c>
      <c r="D48" s="4">
        <v>879.6</v>
      </c>
      <c r="E48" s="6">
        <f t="shared" si="3"/>
        <v>105.49753485659757</v>
      </c>
      <c r="F48" s="6">
        <f t="shared" si="4"/>
        <v>93.333858267716522</v>
      </c>
      <c r="G48" s="6">
        <f t="shared" si="5"/>
        <v>101.14995400183993</v>
      </c>
    </row>
    <row r="49" spans="1:7" x14ac:dyDescent="0.25">
      <c r="A49" s="5">
        <v>44533</v>
      </c>
      <c r="B49" s="6">
        <f>+SUMIFS('NLRS_Report_export_OTH (3)'!$B$6:$B$115,'NLRS_Report_export_OTH (3)'!$A$6:$A$115,Sheet1!$A49,'NLRS_Report_export_OTH (3)'!$C$6:$C$115,Sheet1!B$1)</f>
        <v>797.64</v>
      </c>
      <c r="C49" s="6">
        <f>+SUMIFS('NLRS_Report_export_OTH (3)'!$B$6:$B$115,'NLRS_Report_export_OTH (3)'!$A$6:$A$115,Sheet1!$A49,'NLRS_Report_export_OTH (3)'!$C$6:$C$115,Sheet1!C$1)</f>
        <v>595</v>
      </c>
      <c r="D49" s="4"/>
      <c r="E49" s="6">
        <f t="shared" si="3"/>
        <v>105.71489158670413</v>
      </c>
      <c r="F49" s="6">
        <f t="shared" si="4"/>
        <v>93.7007874015748</v>
      </c>
      <c r="G49" s="6"/>
    </row>
    <row r="50" spans="1:7" x14ac:dyDescent="0.25">
      <c r="A50" s="5">
        <v>44540</v>
      </c>
      <c r="B50" s="6">
        <f>+SUMIFS('NLRS_Report_export_OTH (3)'!$B$6:$B$115,'NLRS_Report_export_OTH (3)'!$A$6:$A$115,Sheet1!$A50,'NLRS_Report_export_OTH (3)'!$C$6:$C$115,Sheet1!B$1)</f>
        <v>800.08</v>
      </c>
      <c r="C50" s="6">
        <f>+SUMIFS('NLRS_Report_export_OTH (3)'!$B$6:$B$115,'NLRS_Report_export_OTH (3)'!$A$6:$A$115,Sheet1!$A50,'NLRS_Report_export_OTH (3)'!$C$6:$C$115,Sheet1!C$1)</f>
        <v>599</v>
      </c>
      <c r="D50" s="4">
        <v>881.6</v>
      </c>
      <c r="E50" s="6">
        <f t="shared" si="3"/>
        <v>106.0382759900334</v>
      </c>
      <c r="F50" s="6">
        <f t="shared" si="4"/>
        <v>94.330708661417319</v>
      </c>
      <c r="G50" s="6">
        <f t="shared" si="5"/>
        <v>101.3799448022079</v>
      </c>
    </row>
    <row r="51" spans="1:7" x14ac:dyDescent="0.25">
      <c r="A51" s="5">
        <v>44547</v>
      </c>
      <c r="B51" s="6">
        <f>+SUMIFS('NLRS_Report_export_OTH (3)'!$B$6:$B$115,'NLRS_Report_export_OTH (3)'!$A$6:$A$115,Sheet1!$A51,'NLRS_Report_export_OTH (3)'!$C$6:$C$115,Sheet1!B$1)</f>
        <v>801</v>
      </c>
      <c r="C51" s="6">
        <f>+SUMIFS('NLRS_Report_export_OTH (3)'!$B$6:$B$115,'NLRS_Report_export_OTH (3)'!$A$6:$A$115,Sheet1!$A51,'NLRS_Report_export_OTH (3)'!$C$6:$C$115,Sheet1!C$1)</f>
        <v>599</v>
      </c>
      <c r="D51" s="4"/>
      <c r="E51" s="6">
        <f t="shared" si="3"/>
        <v>106.16020781423951</v>
      </c>
      <c r="F51" s="6">
        <f t="shared" si="4"/>
        <v>94.330708661417319</v>
      </c>
      <c r="G51" s="6"/>
    </row>
    <row r="52" spans="1:7" x14ac:dyDescent="0.25">
      <c r="A52" s="5">
        <v>44652</v>
      </c>
      <c r="B52" s="6">
        <f>+SUMIFS('NLRS_Report_export_OTH (3)'!$B$6:$B$115,'NLRS_Report_export_OTH (3)'!$A$6:$A$115,Sheet1!$A52,'NLRS_Report_export_OTH (3)'!$C$6:$C$115,Sheet1!B$1)</f>
        <v>775.13</v>
      </c>
      <c r="C52" s="6">
        <f>+SUMIFS('NLRS_Report_export_OTH (3)'!$B$6:$B$115,'NLRS_Report_export_OTH (3)'!$A$6:$A$115,Sheet1!$A52,'NLRS_Report_export_OTH (3)'!$C$6:$C$115,Sheet1!C$1)</f>
        <v>530</v>
      </c>
      <c r="D52" s="4">
        <v>893</v>
      </c>
      <c r="E52" s="6">
        <f t="shared" si="3"/>
        <v>102.7315379314001</v>
      </c>
      <c r="F52" s="6">
        <f t="shared" si="4"/>
        <v>83.464566929133852</v>
      </c>
      <c r="G52" s="6">
        <f t="shared" si="5"/>
        <v>102.69089236430543</v>
      </c>
    </row>
    <row r="53" spans="1:7" x14ac:dyDescent="0.25">
      <c r="A53" s="5">
        <v>44682</v>
      </c>
      <c r="B53" s="6">
        <f>+SUMIFS('NLRS_Report_export_OTH (3)'!$B$6:$B$115,'NLRS_Report_export_OTH (3)'!$A$6:$A$115,Sheet1!$A53,'NLRS_Report_export_OTH (3)'!$C$6:$C$115,Sheet1!B$1)</f>
        <v>776.5</v>
      </c>
      <c r="C53" s="6">
        <f>+SUMIFS('NLRS_Report_export_OTH (3)'!$B$6:$B$115,'NLRS_Report_export_OTH (3)'!$A$6:$A$115,Sheet1!$A53,'NLRS_Report_export_OTH (3)'!$C$6:$C$115,Sheet1!C$1)</f>
        <v>524.66999999999996</v>
      </c>
      <c r="D53" s="4">
        <v>855</v>
      </c>
      <c r="E53" s="6">
        <f t="shared" si="3"/>
        <v>102.91311032179399</v>
      </c>
      <c r="F53" s="6">
        <f t="shared" si="4"/>
        <v>82.625196850393692</v>
      </c>
      <c r="G53" s="6"/>
    </row>
    <row r="54" spans="1:7" x14ac:dyDescent="0.25">
      <c r="A54" s="5">
        <v>44713</v>
      </c>
      <c r="B54" s="6">
        <f>+SUMIFS('NLRS_Report_export_OTH (3)'!$B$6:$B$115,'NLRS_Report_export_OTH (3)'!$A$6:$A$115,Sheet1!$A54,'NLRS_Report_export_OTH (3)'!$C$6:$C$115,Sheet1!B$1)</f>
        <v>776.92</v>
      </c>
      <c r="C54" s="6">
        <f>+SUMIFS('NLRS_Report_export_OTH (3)'!$B$6:$B$115,'NLRS_Report_export_OTH (3)'!$A$6:$A$115,Sheet1!$A54,'NLRS_Report_export_OTH (3)'!$C$6:$C$115,Sheet1!C$1)</f>
        <v>504.67</v>
      </c>
      <c r="D54" s="4">
        <v>920</v>
      </c>
      <c r="E54" s="6">
        <f t="shared" si="3"/>
        <v>102.96877485023592</v>
      </c>
      <c r="F54" s="6">
        <f t="shared" si="4"/>
        <v>79.475590551181099</v>
      </c>
      <c r="G54" s="6">
        <f t="shared" si="5"/>
        <v>105.79576816927323</v>
      </c>
    </row>
    <row r="55" spans="1:7" x14ac:dyDescent="0.25">
      <c r="A55" s="3"/>
      <c r="B55" s="2"/>
      <c r="C55" s="2"/>
      <c r="E55" s="2"/>
      <c r="F55" s="2"/>
      <c r="G55" s="2"/>
    </row>
    <row r="56" spans="1:7" x14ac:dyDescent="0.25">
      <c r="A56" s="3"/>
      <c r="B56" s="2"/>
      <c r="C56" s="2"/>
      <c r="E56" s="2"/>
      <c r="F56" s="2"/>
      <c r="G56" s="2"/>
    </row>
    <row r="57" spans="1:7" x14ac:dyDescent="0.25">
      <c r="A57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NLRS_Report_export_OTH (3)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Niall Cummings</dc:creator>
  <cp:lastModifiedBy>Kym Flitcroft</cp:lastModifiedBy>
  <dcterms:created xsi:type="dcterms:W3CDTF">2022-09-06T12:30:06Z</dcterms:created>
  <dcterms:modified xsi:type="dcterms:W3CDTF">2022-11-10T21:33:09Z</dcterms:modified>
</cp:coreProperties>
</file>