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conomics &amp; Analysis\Market Industry Analysis\Performance Data and Insights\PDI 2022\Content\Wine Grapes\FINAL\"/>
    </mc:Choice>
  </mc:AlternateContent>
  <xr:revisionPtr revIDLastSave="0" documentId="13_ncr:1_{78393402-8500-42CF-B39B-A831422878C8}" xr6:coauthVersionLast="47" xr6:coauthVersionMax="47" xr10:uidLastSave="{00000000-0000-0000-0000-000000000000}"/>
  <bookViews>
    <workbookView xWindow="28680" yWindow="-120" windowWidth="29040" windowHeight="15840" xr2:uid="{F2484659-ECDC-41AC-ACB4-D4CCEDE78111}"/>
  </bookViews>
  <sheets>
    <sheet name="YOY Percentage change" sheetId="1" r:id="rId1"/>
  </sheets>
  <externalReferences>
    <externalReference r:id="rId2"/>
  </externalReferences>
  <definedNames>
    <definedName name="DataTable">#REF!</definedName>
    <definedName name="Regions">[1]!Table3[#Data]</definedName>
    <definedName name="Varieties">[1]!Table2[#Data]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B19" i="1"/>
  <c r="D19" i="1" s="1"/>
  <c r="D18" i="1"/>
  <c r="D17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<sst xmlns="http://schemas.openxmlformats.org/spreadsheetml/2006/main" count="21" uniqueCount="21">
  <si>
    <t>Total tonnes 2021</t>
  </si>
  <si>
    <t>Total Tonnes 2022</t>
  </si>
  <si>
    <t>Percentage Change YOY</t>
  </si>
  <si>
    <t>Big Rivers Zone Other</t>
  </si>
  <si>
    <t>Canberra District</t>
  </si>
  <si>
    <t>Central Ranges Zone Other</t>
  </si>
  <si>
    <t>Cowra</t>
  </si>
  <si>
    <t>Gundagai</t>
  </si>
  <si>
    <t>Hastings River</t>
  </si>
  <si>
    <t>Hiltops</t>
  </si>
  <si>
    <t>Hunter</t>
  </si>
  <si>
    <t>Mudgee</t>
  </si>
  <si>
    <t>Murray-Darling - Swan Hill NSW</t>
  </si>
  <si>
    <t>Orange</t>
  </si>
  <si>
    <t>Riverina</t>
  </si>
  <si>
    <t>Shoalhaven Coast</t>
  </si>
  <si>
    <t>Southern Highlands</t>
  </si>
  <si>
    <t>Southern NSW Zone Other</t>
  </si>
  <si>
    <t>Tumbarumba</t>
  </si>
  <si>
    <t>Total</t>
  </si>
  <si>
    <t>Source: Wine Australia (2022). National Vintage Report, August 2022. https://www.wineaustralia.com/market-insights/national-vintage-report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</si>
</sst>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0" fillId="0" borderId="0" xfId="0" applyFont="1"/>
    <xf numFmtId="0" fontId="0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3" fontId="0" fillId="0" borderId="1" xfId="0" applyNumberFormat="1" applyFon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erm01\Downloads\Price-dispersion-report-2019-2022.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otal tonnes - variety"/>
      <sheetName val="Total tonnes (share) - variety"/>
      <sheetName val="Variety table"/>
      <sheetName val="Region table"/>
      <sheetName val="Price dispersion"/>
      <sheetName val="YoY comparison"/>
      <sheetName val="Data"/>
      <sheetName val="YOY Percentage change"/>
      <sheetName val="Lookups"/>
      <sheetName val="Price-dispersion-report-2019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A3" t="str">
            <v>Big Rivers Zone Other</v>
          </cell>
        </row>
      </sheetData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F20FA-07A7-4DF5-92C4-A149C6C33DBD}">
  <dimension ref="A2:F22"/>
  <sheetViews>
    <sheetView tabSelected="1" workbookViewId="0">
      <selection activeCell="A5" sqref="A5"/>
    </sheetView>
  </sheetViews>
  <sheetFormatPr defaultRowHeight="14.25" x14ac:dyDescent="0.2"/>
  <cols>
    <col min="1" max="1" width="54.42578125" style="1" customWidth="1"/>
    <col min="2" max="3" width="20.28515625" style="1" customWidth="1"/>
    <col min="4" max="4" width="27.7109375" style="1" customWidth="1"/>
    <col min="5" max="16384" width="9.140625" style="1"/>
  </cols>
  <sheetData>
    <row r="2" spans="1:4" ht="15" x14ac:dyDescent="0.25">
      <c r="A2" s="4"/>
      <c r="B2" s="5" t="s">
        <v>0</v>
      </c>
      <c r="C2" s="5" t="s">
        <v>1</v>
      </c>
      <c r="D2" s="5" t="s">
        <v>2</v>
      </c>
    </row>
    <row r="3" spans="1:4" ht="15" x14ac:dyDescent="0.25">
      <c r="A3" s="6" t="s">
        <v>3</v>
      </c>
      <c r="B3" s="7">
        <v>7799</v>
      </c>
      <c r="C3" s="7">
        <v>5817</v>
      </c>
      <c r="D3" s="8">
        <f>(C3-B3)/B3</f>
        <v>-0.25413514553147837</v>
      </c>
    </row>
    <row r="4" spans="1:4" ht="15" x14ac:dyDescent="0.25">
      <c r="A4" s="6" t="s">
        <v>4</v>
      </c>
      <c r="B4" s="7">
        <v>509</v>
      </c>
      <c r="C4" s="7">
        <v>307</v>
      </c>
      <c r="D4" s="8">
        <f t="shared" ref="D4:D19" si="0">(C4-B4)/B4</f>
        <v>-0.39685658153241649</v>
      </c>
    </row>
    <row r="5" spans="1:4" ht="15" x14ac:dyDescent="0.25">
      <c r="A5" s="6" t="s">
        <v>5</v>
      </c>
      <c r="B5" s="7">
        <v>1392</v>
      </c>
      <c r="C5" s="7">
        <v>1145</v>
      </c>
      <c r="D5" s="8">
        <f t="shared" si="0"/>
        <v>-0.17744252873563218</v>
      </c>
    </row>
    <row r="6" spans="1:4" ht="15" x14ac:dyDescent="0.25">
      <c r="A6" s="6" t="s">
        <v>6</v>
      </c>
      <c r="B6" s="7">
        <v>2286</v>
      </c>
      <c r="C6" s="7">
        <v>166</v>
      </c>
      <c r="D6" s="8">
        <f t="shared" si="0"/>
        <v>-0.92738407699037617</v>
      </c>
    </row>
    <row r="7" spans="1:4" ht="15" x14ac:dyDescent="0.25">
      <c r="A7" s="6" t="s">
        <v>7</v>
      </c>
      <c r="B7" s="7">
        <v>1959</v>
      </c>
      <c r="C7" s="7">
        <v>5160</v>
      </c>
      <c r="D7" s="8">
        <f t="shared" si="0"/>
        <v>1.6339969372128638</v>
      </c>
    </row>
    <row r="8" spans="1:4" ht="15" x14ac:dyDescent="0.25">
      <c r="A8" s="6" t="s">
        <v>8</v>
      </c>
      <c r="B8" s="7">
        <v>3</v>
      </c>
      <c r="C8" s="7">
        <v>2</v>
      </c>
      <c r="D8" s="8">
        <f t="shared" si="0"/>
        <v>-0.33333333333333331</v>
      </c>
    </row>
    <row r="9" spans="1:4" ht="15" x14ac:dyDescent="0.25">
      <c r="A9" s="6" t="s">
        <v>9</v>
      </c>
      <c r="B9" s="7">
        <v>1152</v>
      </c>
      <c r="C9" s="7">
        <v>1194</v>
      </c>
      <c r="D9" s="8">
        <f t="shared" si="0"/>
        <v>3.6458333333333336E-2</v>
      </c>
    </row>
    <row r="10" spans="1:4" ht="15" x14ac:dyDescent="0.25">
      <c r="A10" s="6" t="s">
        <v>10</v>
      </c>
      <c r="B10" s="7">
        <v>4041</v>
      </c>
      <c r="C10" s="7">
        <v>5570</v>
      </c>
      <c r="D10" s="8">
        <f t="shared" si="0"/>
        <v>0.3783716901756991</v>
      </c>
    </row>
    <row r="11" spans="1:4" ht="15" x14ac:dyDescent="0.25">
      <c r="A11" s="6" t="s">
        <v>11</v>
      </c>
      <c r="B11" s="7">
        <v>1283</v>
      </c>
      <c r="C11" s="7">
        <v>1344</v>
      </c>
      <c r="D11" s="8">
        <f t="shared" si="0"/>
        <v>4.7544816835541702E-2</v>
      </c>
    </row>
    <row r="12" spans="1:4" ht="15" x14ac:dyDescent="0.25">
      <c r="A12" s="6" t="s">
        <v>12</v>
      </c>
      <c r="B12" s="7">
        <v>178088</v>
      </c>
      <c r="C12" s="7">
        <v>127357</v>
      </c>
      <c r="D12" s="8">
        <f t="shared" si="0"/>
        <v>-0.28486478594851983</v>
      </c>
    </row>
    <row r="13" spans="1:4" ht="15" x14ac:dyDescent="0.25">
      <c r="A13" s="6" t="s">
        <v>13</v>
      </c>
      <c r="B13" s="7">
        <v>3093</v>
      </c>
      <c r="C13" s="7">
        <v>3942</v>
      </c>
      <c r="D13" s="8">
        <f t="shared" si="0"/>
        <v>0.27449078564500484</v>
      </c>
    </row>
    <row r="14" spans="1:4" ht="15" x14ac:dyDescent="0.25">
      <c r="A14" s="6" t="s">
        <v>14</v>
      </c>
      <c r="B14" s="7">
        <v>315752</v>
      </c>
      <c r="C14" s="7">
        <v>292643</v>
      </c>
      <c r="D14" s="8">
        <f t="shared" si="0"/>
        <v>-7.3187184879272338E-2</v>
      </c>
    </row>
    <row r="15" spans="1:4" ht="15" x14ac:dyDescent="0.25">
      <c r="A15" s="6" t="s">
        <v>15</v>
      </c>
      <c r="B15" s="7">
        <v>10</v>
      </c>
      <c r="C15" s="7">
        <v>4</v>
      </c>
      <c r="D15" s="8">
        <f t="shared" si="0"/>
        <v>-0.6</v>
      </c>
    </row>
    <row r="16" spans="1:4" ht="15" x14ac:dyDescent="0.25">
      <c r="A16" s="6" t="s">
        <v>16</v>
      </c>
      <c r="B16" s="7">
        <v>0</v>
      </c>
      <c r="C16" s="7">
        <v>1</v>
      </c>
      <c r="D16" s="8">
        <v>0</v>
      </c>
    </row>
    <row r="17" spans="1:6" ht="15" x14ac:dyDescent="0.25">
      <c r="A17" s="6" t="s">
        <v>17</v>
      </c>
      <c r="B17" s="7">
        <v>6</v>
      </c>
      <c r="C17" s="7">
        <v>2</v>
      </c>
      <c r="D17" s="8">
        <f t="shared" si="0"/>
        <v>-0.66666666666666663</v>
      </c>
    </row>
    <row r="18" spans="1:6" ht="15" x14ac:dyDescent="0.25">
      <c r="A18" s="6" t="s">
        <v>18</v>
      </c>
      <c r="B18" s="7">
        <v>323</v>
      </c>
      <c r="C18" s="7">
        <v>280</v>
      </c>
      <c r="D18" s="8">
        <f t="shared" si="0"/>
        <v>-0.13312693498452013</v>
      </c>
      <c r="F18" s="2"/>
    </row>
    <row r="19" spans="1:6" ht="15" x14ac:dyDescent="0.25">
      <c r="A19" s="9" t="s">
        <v>19</v>
      </c>
      <c r="B19" s="10">
        <f>SUM(B3:B18)</f>
        <v>517696</v>
      </c>
      <c r="C19" s="10">
        <f>SUM(C3:C18)</f>
        <v>444934</v>
      </c>
      <c r="D19" s="11">
        <f t="shared" si="0"/>
        <v>-0.1405496662133762</v>
      </c>
    </row>
    <row r="22" spans="1:6" ht="15" x14ac:dyDescent="0.25">
      <c r="A22" s="3" t="s"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YOY Percentage 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Anderson</dc:creator>
  <cp:lastModifiedBy>Kym Flitcroft</cp:lastModifiedBy>
  <dcterms:created xsi:type="dcterms:W3CDTF">2022-08-30T04:43:48Z</dcterms:created>
  <dcterms:modified xsi:type="dcterms:W3CDTF">2022-11-10T21:43:19Z</dcterms:modified>
</cp:coreProperties>
</file>